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Фартал маълумотлари\2024 йил 1 квартал\"/>
    </mc:Choice>
  </mc:AlternateContent>
  <bookViews>
    <workbookView xWindow="0" yWindow="0" windowWidth="28800" windowHeight="1233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2" l="1"/>
  <c r="K44" i="2"/>
  <c r="K43" i="2"/>
  <c r="K42" i="2"/>
  <c r="K41" i="2"/>
  <c r="K37" i="2"/>
  <c r="K36" i="2"/>
  <c r="I34" i="2"/>
  <c r="K32" i="2"/>
  <c r="K31" i="2"/>
  <c r="K29" i="2"/>
  <c r="K28" i="2"/>
</calcChain>
</file>

<file path=xl/sharedStrings.xml><?xml version="1.0" encoding="utf-8"?>
<sst xmlns="http://schemas.openxmlformats.org/spreadsheetml/2006/main" count="433" uniqueCount="221">
  <si>
    <t>№</t>
  </si>
  <si>
    <t>Русуми</t>
  </si>
  <si>
    <t>Давлат рақами</t>
  </si>
  <si>
    <t>Ишлаб чиқарилган йили</t>
  </si>
  <si>
    <t>Балансга олинган вақти (аник санаси)</t>
  </si>
  <si>
    <t>Балансга олинган вақтидаги қиймати(минг сўмда)</t>
  </si>
  <si>
    <t>Йил бошидан сақлаш харажатлари (килинган ремонт сўмда)</t>
  </si>
  <si>
    <t>Ҳаракатланган масофа</t>
  </si>
  <si>
    <t>Жами харакатланган масофа</t>
  </si>
  <si>
    <t>Ҳисобот даврида  ҳаракатланган масофа</t>
  </si>
  <si>
    <t>Тури</t>
  </si>
  <si>
    <t>LACETTI</t>
  </si>
  <si>
    <t>Тех. Ҳолати</t>
  </si>
  <si>
    <t xml:space="preserve">соз </t>
  </si>
  <si>
    <t xml:space="preserve">носоз </t>
  </si>
  <si>
    <t>CAPTIVA</t>
  </si>
  <si>
    <t>КИА SPORTAGE STATION</t>
  </si>
  <si>
    <t>COBALT</t>
  </si>
  <si>
    <t>KIA SPORTAGE</t>
  </si>
  <si>
    <t>носоз</t>
  </si>
  <si>
    <t xml:space="preserve">Когон МГҚБ  </t>
  </si>
  <si>
    <t>DAMAS</t>
  </si>
  <si>
    <t>80295 SAA</t>
  </si>
  <si>
    <t>31.07.2013 й</t>
  </si>
  <si>
    <t>80294 SAA</t>
  </si>
  <si>
    <t>LADA 4х4</t>
  </si>
  <si>
    <t>80571 КВА</t>
  </si>
  <si>
    <t>31.12.2019 й</t>
  </si>
  <si>
    <t>80572 КВА</t>
  </si>
  <si>
    <t>80806 JBA</t>
  </si>
  <si>
    <t>13.07.2012 й</t>
  </si>
  <si>
    <t>GAZ 3102000</t>
  </si>
  <si>
    <t>80939 JAA</t>
  </si>
  <si>
    <t>10.10.1998 й</t>
  </si>
  <si>
    <t>Муборак МГҚБ</t>
  </si>
  <si>
    <t>70 026AA</t>
  </si>
  <si>
    <t>енгил</t>
  </si>
  <si>
    <t>Lada4x4</t>
  </si>
  <si>
    <t>70 646DBA</t>
  </si>
  <si>
    <t xml:space="preserve">Ladabronta </t>
  </si>
  <si>
    <t>70 659DBA</t>
  </si>
  <si>
    <t>NEXIA-3</t>
  </si>
  <si>
    <t>Uaz-31514</t>
  </si>
  <si>
    <t>70 648LAA</t>
  </si>
  <si>
    <t>70 946GBA</t>
  </si>
  <si>
    <t>70 603NBA</t>
  </si>
  <si>
    <t>30.705.DBA</t>
  </si>
  <si>
    <t xml:space="preserve">Енгил </t>
  </si>
  <si>
    <t>30.461.WAА</t>
  </si>
  <si>
    <t>Самарқанд МГҚБ</t>
  </si>
  <si>
    <t xml:space="preserve">Тошкент МГҚБ </t>
  </si>
  <si>
    <t>TREVERSE</t>
  </si>
  <si>
    <t>01 010 THA</t>
  </si>
  <si>
    <t>SKODA KODIAQ STYLE</t>
  </si>
  <si>
    <t>01 788 RHA</t>
  </si>
  <si>
    <t>01 004 WDA</t>
  </si>
  <si>
    <t xml:space="preserve"> енгил</t>
  </si>
  <si>
    <t>01 420 FFA</t>
  </si>
  <si>
    <t>01 098 RFA</t>
  </si>
  <si>
    <t>01 096 RFA</t>
  </si>
  <si>
    <t>01 091 RFA</t>
  </si>
  <si>
    <t>CAPTIVA-2</t>
  </si>
  <si>
    <t>UAZ - 3163185 (PATRIOT)</t>
  </si>
  <si>
    <t>01 913 НHA</t>
  </si>
  <si>
    <t xml:space="preserve">енгил </t>
  </si>
  <si>
    <t>LADA 21214-007-50 4х4</t>
  </si>
  <si>
    <t>01 914 НHA</t>
  </si>
  <si>
    <t>MALIBU-2</t>
  </si>
  <si>
    <t>01 707 GHA</t>
  </si>
  <si>
    <t>01 009 CDA</t>
  </si>
  <si>
    <t>MALIBU-1</t>
  </si>
  <si>
    <t>01 258 QLA</t>
  </si>
  <si>
    <t>01 063 MJA</t>
  </si>
  <si>
    <t>01 008 LEA</t>
  </si>
  <si>
    <t>01 011 JBA</t>
  </si>
  <si>
    <t>01 008 LDA</t>
  </si>
  <si>
    <t>01 747 HHA</t>
  </si>
  <si>
    <t>01 908 HHA</t>
  </si>
  <si>
    <t>01 521 WHA</t>
  </si>
  <si>
    <t>01 148 BJA</t>
  </si>
  <si>
    <t>01 597 WHA</t>
  </si>
  <si>
    <t>01 147 BJA</t>
  </si>
  <si>
    <t>Фарғона МГҚБ</t>
  </si>
  <si>
    <t>ЛАДА 21310 00052 4х4</t>
  </si>
  <si>
    <t>40 559 NBA</t>
  </si>
  <si>
    <t xml:space="preserve">KIA SPORTAGE STATION </t>
  </si>
  <si>
    <t>40 076 ACA</t>
  </si>
  <si>
    <t>ЛАДА 4х4 21214 007 50</t>
  </si>
  <si>
    <t>40 106 SBA</t>
  </si>
  <si>
    <t>40 582 SBA</t>
  </si>
  <si>
    <t>NEXIA</t>
  </si>
  <si>
    <t>40 091  ВАА</t>
  </si>
  <si>
    <t>40 026  ОВА</t>
  </si>
  <si>
    <t>40  067  WBА</t>
  </si>
  <si>
    <t>BYD Chazor DM-1(гибрид)</t>
  </si>
  <si>
    <t>40 066  VВА</t>
  </si>
  <si>
    <t>"Шимолий Сух" ГЕОСИ.</t>
  </si>
  <si>
    <t>"Урганчтрансгаз"УК</t>
  </si>
  <si>
    <t xml:space="preserve">КИА/Спорт </t>
  </si>
  <si>
    <t>90 702 GВА</t>
  </si>
  <si>
    <t>соз</t>
  </si>
  <si>
    <t>Тайота/Прадо</t>
  </si>
  <si>
    <t>90 795 ААА</t>
  </si>
  <si>
    <t>90 525 СВА</t>
  </si>
  <si>
    <t>90 780 ОАА</t>
  </si>
  <si>
    <t>90 669 GAA</t>
  </si>
  <si>
    <t>90 084 АВА</t>
  </si>
  <si>
    <t>90 733 ОАА</t>
  </si>
  <si>
    <t>90 072 AВA</t>
  </si>
  <si>
    <t>90 627 ОАА</t>
  </si>
  <si>
    <t>Лада 4х4</t>
  </si>
  <si>
    <t>90 762 LBA</t>
  </si>
  <si>
    <t>Исузи D МАХ</t>
  </si>
  <si>
    <t>90 121 СВА</t>
  </si>
  <si>
    <t>енгил/пикап</t>
  </si>
  <si>
    <t>Урганч ҚМБ</t>
  </si>
  <si>
    <t>ЛАДА-ПИКАП</t>
  </si>
  <si>
    <t>90 075 ZAA</t>
  </si>
  <si>
    <t>енгил пикап</t>
  </si>
  <si>
    <t>ISUZU D MAX IRBIS</t>
  </si>
  <si>
    <t>90 030 JВА</t>
  </si>
  <si>
    <t>Урганч МГҚБ</t>
  </si>
  <si>
    <t>90910WAA</t>
  </si>
  <si>
    <t>90910СВA</t>
  </si>
  <si>
    <t>90 621 LBA</t>
  </si>
  <si>
    <t>"Газэнергиктаъмир" ИЧТК</t>
  </si>
  <si>
    <t>90 223 MAA</t>
  </si>
  <si>
    <t>HYUNDAY/SONATA</t>
  </si>
  <si>
    <t>90 066 МАА</t>
  </si>
  <si>
    <t>Заунгур МГҚБ</t>
  </si>
  <si>
    <t>Соз</t>
  </si>
  <si>
    <t>90 012 НВА</t>
  </si>
  <si>
    <t>2 217 857,14</t>
  </si>
  <si>
    <t>Хужайли саноат майдончаси</t>
  </si>
  <si>
    <t>95 654 WAA</t>
  </si>
  <si>
    <t>Қўнғирот МГҚБ</t>
  </si>
  <si>
    <t>95 830 АВА</t>
  </si>
  <si>
    <t xml:space="preserve">енгил пикап </t>
  </si>
  <si>
    <t>LADA 232900</t>
  </si>
  <si>
    <t>95 503 HBA</t>
  </si>
  <si>
    <t>Қўнғирот ТСТБ</t>
  </si>
  <si>
    <t>95/212 WAA</t>
  </si>
  <si>
    <t>12.05.2022</t>
  </si>
  <si>
    <t>Акчалок МГҚБ</t>
  </si>
  <si>
    <t>95 138 WAA</t>
  </si>
  <si>
    <t>УАЗ-315195015</t>
  </si>
  <si>
    <t>95 420 ААА</t>
  </si>
  <si>
    <t>95 840 ABA</t>
  </si>
  <si>
    <t>Тулей МГҚБ</t>
  </si>
  <si>
    <t>95 834 ABA</t>
  </si>
  <si>
    <t>Қорақалпоғистон МГҚБ</t>
  </si>
  <si>
    <t>95 836 ABA</t>
  </si>
  <si>
    <t>"Трансгазинжиниринг" МЧЖ</t>
  </si>
  <si>
    <t>TOYOTA LAND CRUISER</t>
  </si>
  <si>
    <t>01.703 PHA</t>
  </si>
  <si>
    <t>722 889 800</t>
  </si>
  <si>
    <t>764 163 670</t>
  </si>
  <si>
    <t>EQUNOX-AT 3LT AWD</t>
  </si>
  <si>
    <t>01.622 ААА</t>
  </si>
  <si>
    <t>391 331 347,83</t>
  </si>
  <si>
    <t>SHKODA KODIAQ</t>
  </si>
  <si>
    <t>01.505 ОВА</t>
  </si>
  <si>
    <t>315 722 250</t>
  </si>
  <si>
    <t>01.795 VDA</t>
  </si>
  <si>
    <t>158 384 761,11</t>
  </si>
  <si>
    <t>01.177 YFA</t>
  </si>
  <si>
    <t>49 145 677,90</t>
  </si>
  <si>
    <t>01.971 TFА</t>
  </si>
  <si>
    <t>90 001 828,29</t>
  </si>
  <si>
    <t>01.335 VFА</t>
  </si>
  <si>
    <t>90 178 997,25</t>
  </si>
  <si>
    <t>01.145 NJA</t>
  </si>
  <si>
    <t>95 882 509,40</t>
  </si>
  <si>
    <t>MATIZ</t>
  </si>
  <si>
    <t>01.146 NJA</t>
  </si>
  <si>
    <t>36 501 051,31</t>
  </si>
  <si>
    <t>UAZ - 315195</t>
  </si>
  <si>
    <t>01.082 ОЕА</t>
  </si>
  <si>
    <t>203 006 110,15</t>
  </si>
  <si>
    <t>UAZ Patriot</t>
  </si>
  <si>
    <t>01.480NJA</t>
  </si>
  <si>
    <t>226 963 580,94</t>
  </si>
  <si>
    <t>01.043 LJA</t>
  </si>
  <si>
    <t>220 869 601,61</t>
  </si>
  <si>
    <t>01.026 LJA</t>
  </si>
  <si>
    <t>220 869 601,62</t>
  </si>
  <si>
    <t>LADA NIVA</t>
  </si>
  <si>
    <t>01.093 LJA</t>
  </si>
  <si>
    <t>159 043 454,93</t>
  </si>
  <si>
    <t>01.165 LJA</t>
  </si>
  <si>
    <t>159 043 454,94</t>
  </si>
  <si>
    <t>01.167 LJA</t>
  </si>
  <si>
    <t>1.         </t>
  </si>
  <si>
    <t>2.         </t>
  </si>
  <si>
    <t>4.         </t>
  </si>
  <si>
    <t>5.         </t>
  </si>
  <si>
    <t>6.         </t>
  </si>
  <si>
    <t>7.         </t>
  </si>
  <si>
    <t>Енгил</t>
  </si>
  <si>
    <t>Йил бошидан жихозлаш харажатлари (полик,газ баллаон ўрнатиш ,,,,,,)</t>
  </si>
  <si>
    <t>АТ ва МТБ департаменти  бошлиғи в.б.                                                                                      А.Кабулов</t>
  </si>
  <si>
    <t xml:space="preserve">00.00.2023 </t>
  </si>
  <si>
    <t>"Ёрдамчи хўжалик" МЧЖ</t>
  </si>
  <si>
    <t>01 727 WFA</t>
  </si>
  <si>
    <t>"Ўзтрансгаз" АЖ 2024 йил 15.02 даги                             26-сон буйруғига 12-илова</t>
  </si>
  <si>
    <t>Kiasportage</t>
  </si>
  <si>
    <t>01.744 АPS</t>
  </si>
  <si>
    <t>3.</t>
  </si>
  <si>
    <t>BYD Chempion</t>
  </si>
  <si>
    <t>01 662 AAA</t>
  </si>
  <si>
    <t>Ласетти</t>
  </si>
  <si>
    <t>Кобальт</t>
  </si>
  <si>
    <t>Нексия 3</t>
  </si>
  <si>
    <t>Нексия - Д</t>
  </si>
  <si>
    <t>Нексия-3</t>
  </si>
  <si>
    <t>ISUZU D MAX</t>
  </si>
  <si>
    <t>ISUZU DMAX OKSUS</t>
  </si>
  <si>
    <t>D-MAX OKSUS</t>
  </si>
  <si>
    <t>D-Max OKSUS</t>
  </si>
  <si>
    <t>МТТБ</t>
  </si>
  <si>
    <t xml:space="preserve">2024 йил II-чорак учун  "Ўзтрансгаз" АЖ тасарруфидаги ташкилотларнинг енгил  автомобиллари тўғрисидаги МАЛУМОТЛАР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</si>
</sst>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/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3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14" fontId="4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43" fontId="4" fillId="2" borderId="2" xfId="2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3" fontId="4" fillId="2" borderId="2" xfId="2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showWhiteSpace="0" view="pageLayout" topLeftCell="A106" zoomScaleNormal="100" zoomScaleSheetLayoutView="80" workbookViewId="0">
      <selection activeCell="F8" sqref="F8"/>
    </sheetView>
  </sheetViews>
  <sheetFormatPr defaultRowHeight="15" x14ac:dyDescent="0.25"/>
  <cols>
    <col min="1" max="1" width="4.28515625" style="6" customWidth="1"/>
    <col min="2" max="2" width="24.28515625" style="6" customWidth="1"/>
    <col min="3" max="3" width="13.5703125" style="6" customWidth="1"/>
    <col min="4" max="4" width="8.28515625" style="6" customWidth="1"/>
    <col min="5" max="5" width="9.28515625" style="6" customWidth="1"/>
    <col min="6" max="6" width="13.42578125" style="6" customWidth="1"/>
    <col min="7" max="7" width="11.85546875" style="6" customWidth="1"/>
    <col min="8" max="8" width="15.5703125" style="6" customWidth="1"/>
    <col min="9" max="9" width="17" style="6" customWidth="1"/>
    <col min="10" max="10" width="14.5703125" style="6" customWidth="1"/>
    <col min="11" max="11" width="11.7109375" style="8" customWidth="1"/>
    <col min="12" max="12" width="11.140625" style="8" customWidth="1"/>
    <col min="13" max="16" width="9.140625" style="6" customWidth="1"/>
    <col min="17" max="16384" width="9.140625" style="6"/>
  </cols>
  <sheetData>
    <row r="1" spans="1:16" ht="1.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8.2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43" t="s">
        <v>204</v>
      </c>
      <c r="K2" s="43"/>
      <c r="L2" s="43"/>
      <c r="M2" s="18"/>
      <c r="N2" s="18"/>
      <c r="O2" s="18"/>
      <c r="P2" s="18"/>
    </row>
    <row r="3" spans="1:16" s="9" customFormat="1" ht="48" customHeight="1" x14ac:dyDescent="0.25">
      <c r="A3" s="39" t="s">
        <v>220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  <c r="N3" s="1"/>
      <c r="O3" s="1"/>
      <c r="P3" s="1"/>
    </row>
    <row r="4" spans="1:16" ht="47.25" customHeight="1" x14ac:dyDescent="0.25">
      <c r="A4" s="38" t="s">
        <v>0</v>
      </c>
      <c r="B4" s="38" t="s">
        <v>1</v>
      </c>
      <c r="C4" s="41" t="s">
        <v>2</v>
      </c>
      <c r="D4" s="38" t="s">
        <v>3</v>
      </c>
      <c r="E4" s="41" t="s">
        <v>12</v>
      </c>
      <c r="F4" s="41" t="s">
        <v>10</v>
      </c>
      <c r="G4" s="38" t="s">
        <v>4</v>
      </c>
      <c r="H4" s="38" t="s">
        <v>5</v>
      </c>
      <c r="I4" s="38" t="s">
        <v>6</v>
      </c>
      <c r="J4" s="38" t="s">
        <v>199</v>
      </c>
      <c r="K4" s="38" t="s">
        <v>7</v>
      </c>
      <c r="L4" s="38"/>
    </row>
    <row r="5" spans="1:16" ht="73.5" customHeight="1" x14ac:dyDescent="0.25">
      <c r="A5" s="38"/>
      <c r="B5" s="38"/>
      <c r="C5" s="42"/>
      <c r="D5" s="38"/>
      <c r="E5" s="42"/>
      <c r="F5" s="42"/>
      <c r="G5" s="38"/>
      <c r="H5" s="38"/>
      <c r="I5" s="38"/>
      <c r="J5" s="38"/>
      <c r="K5" s="20" t="s">
        <v>9</v>
      </c>
      <c r="L5" s="20" t="s">
        <v>8</v>
      </c>
    </row>
    <row r="6" spans="1:16" ht="24.95" customHeight="1" x14ac:dyDescent="0.25">
      <c r="A6" s="35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6" ht="24.95" customHeight="1" x14ac:dyDescent="0.25">
      <c r="A7" s="3">
        <v>1</v>
      </c>
      <c r="B7" s="26" t="s">
        <v>21</v>
      </c>
      <c r="C7" s="26" t="s">
        <v>22</v>
      </c>
      <c r="D7" s="26">
        <v>2013</v>
      </c>
      <c r="E7" s="3" t="s">
        <v>13</v>
      </c>
      <c r="F7" s="3" t="s">
        <v>36</v>
      </c>
      <c r="G7" s="4" t="s">
        <v>23</v>
      </c>
      <c r="H7" s="4">
        <v>58940202.189999998</v>
      </c>
      <c r="I7" s="2">
        <v>0</v>
      </c>
      <c r="J7" s="17">
        <v>0</v>
      </c>
      <c r="K7" s="17">
        <v>9457</v>
      </c>
      <c r="L7" s="17">
        <v>486521</v>
      </c>
    </row>
    <row r="8" spans="1:16" ht="24.95" customHeight="1" x14ac:dyDescent="0.25">
      <c r="A8" s="3">
        <v>2</v>
      </c>
      <c r="B8" s="26" t="s">
        <v>21</v>
      </c>
      <c r="C8" s="26" t="s">
        <v>24</v>
      </c>
      <c r="D8" s="26">
        <v>2013</v>
      </c>
      <c r="E8" s="3" t="s">
        <v>13</v>
      </c>
      <c r="F8" s="3" t="s">
        <v>36</v>
      </c>
      <c r="G8" s="4" t="s">
        <v>23</v>
      </c>
      <c r="H8" s="4">
        <v>58940202.189999998</v>
      </c>
      <c r="I8" s="2">
        <v>0</v>
      </c>
      <c r="J8" s="17">
        <v>0</v>
      </c>
      <c r="K8" s="17">
        <v>593</v>
      </c>
      <c r="L8" s="17">
        <v>493946</v>
      </c>
    </row>
    <row r="9" spans="1:16" ht="24.95" customHeight="1" x14ac:dyDescent="0.25">
      <c r="A9" s="27">
        <v>3</v>
      </c>
      <c r="B9" s="26" t="s">
        <v>25</v>
      </c>
      <c r="C9" s="14" t="s">
        <v>26</v>
      </c>
      <c r="D9" s="26">
        <v>2019</v>
      </c>
      <c r="E9" s="3" t="s">
        <v>13</v>
      </c>
      <c r="F9" s="3" t="s">
        <v>36</v>
      </c>
      <c r="G9" s="22" t="s">
        <v>27</v>
      </c>
      <c r="H9" s="28">
        <v>96975300</v>
      </c>
      <c r="I9" s="2">
        <v>0</v>
      </c>
      <c r="J9" s="17">
        <v>0</v>
      </c>
      <c r="K9" s="17">
        <v>13045</v>
      </c>
      <c r="L9" s="17">
        <v>206827</v>
      </c>
    </row>
    <row r="10" spans="1:16" ht="24.95" customHeight="1" x14ac:dyDescent="0.25">
      <c r="A10" s="3">
        <v>4</v>
      </c>
      <c r="B10" s="26" t="s">
        <v>25</v>
      </c>
      <c r="C10" s="14" t="s">
        <v>28</v>
      </c>
      <c r="D10" s="26">
        <v>2019</v>
      </c>
      <c r="E10" s="3" t="s">
        <v>13</v>
      </c>
      <c r="F10" s="3" t="s">
        <v>36</v>
      </c>
      <c r="G10" s="22" t="s">
        <v>27</v>
      </c>
      <c r="H10" s="28">
        <v>96975300</v>
      </c>
      <c r="I10" s="2">
        <v>0</v>
      </c>
      <c r="J10" s="17">
        <v>0</v>
      </c>
      <c r="K10" s="17">
        <v>15691</v>
      </c>
      <c r="L10" s="17">
        <v>232268</v>
      </c>
    </row>
    <row r="11" spans="1:16" ht="24.95" customHeight="1" x14ac:dyDescent="0.25">
      <c r="A11" s="3">
        <v>5</v>
      </c>
      <c r="B11" s="14" t="s">
        <v>15</v>
      </c>
      <c r="C11" s="14" t="s">
        <v>29</v>
      </c>
      <c r="D11" s="14">
        <v>2012</v>
      </c>
      <c r="E11" s="26" t="s">
        <v>13</v>
      </c>
      <c r="F11" s="3" t="s">
        <v>36</v>
      </c>
      <c r="G11" s="4" t="s">
        <v>30</v>
      </c>
      <c r="H11" s="29">
        <v>224597908.38</v>
      </c>
      <c r="I11" s="2">
        <v>0</v>
      </c>
      <c r="J11" s="17">
        <v>0</v>
      </c>
      <c r="K11" s="17">
        <v>0</v>
      </c>
      <c r="L11" s="17">
        <v>494685</v>
      </c>
    </row>
    <row r="12" spans="1:16" ht="24.95" customHeight="1" x14ac:dyDescent="0.25">
      <c r="A12" s="3">
        <v>6</v>
      </c>
      <c r="B12" s="26" t="s">
        <v>31</v>
      </c>
      <c r="C12" s="14" t="s">
        <v>32</v>
      </c>
      <c r="D12" s="26">
        <v>1998</v>
      </c>
      <c r="E12" s="26" t="s">
        <v>14</v>
      </c>
      <c r="F12" s="3" t="s">
        <v>36</v>
      </c>
      <c r="G12" s="4" t="s">
        <v>33</v>
      </c>
      <c r="H12" s="4">
        <v>50113935.289999999</v>
      </c>
      <c r="I12" s="2">
        <v>0</v>
      </c>
      <c r="J12" s="17">
        <v>0</v>
      </c>
      <c r="K12" s="30">
        <v>0</v>
      </c>
      <c r="L12" s="17">
        <v>914503</v>
      </c>
    </row>
    <row r="13" spans="1:16" ht="24.95" customHeight="1" x14ac:dyDescent="0.25">
      <c r="A13" s="38" t="s">
        <v>34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24.95" customHeight="1" x14ac:dyDescent="0.25">
      <c r="A14" s="3">
        <v>1</v>
      </c>
      <c r="B14" s="3" t="s">
        <v>205</v>
      </c>
      <c r="C14" s="4" t="s">
        <v>35</v>
      </c>
      <c r="D14" s="3">
        <v>2008</v>
      </c>
      <c r="E14" s="3" t="s">
        <v>13</v>
      </c>
      <c r="F14" s="3" t="s">
        <v>36</v>
      </c>
      <c r="G14" s="7">
        <v>43312</v>
      </c>
      <c r="H14" s="12">
        <v>205338391.05000001</v>
      </c>
      <c r="I14" s="2">
        <v>0</v>
      </c>
      <c r="J14" s="17">
        <v>0</v>
      </c>
      <c r="K14" s="17">
        <v>17903</v>
      </c>
      <c r="L14" s="31">
        <v>332063</v>
      </c>
    </row>
    <row r="15" spans="1:16" ht="24.95" customHeight="1" x14ac:dyDescent="0.25">
      <c r="A15" s="3">
        <v>2</v>
      </c>
      <c r="B15" s="3" t="s">
        <v>37</v>
      </c>
      <c r="C15" s="15" t="s">
        <v>38</v>
      </c>
      <c r="D15" s="3">
        <v>2019</v>
      </c>
      <c r="E15" s="3" t="s">
        <v>13</v>
      </c>
      <c r="F15" s="3" t="s">
        <v>36</v>
      </c>
      <c r="G15" s="7">
        <v>43738</v>
      </c>
      <c r="H15" s="12">
        <v>107798124.94</v>
      </c>
      <c r="I15" s="2">
        <v>0</v>
      </c>
      <c r="J15" s="17">
        <v>0</v>
      </c>
      <c r="K15" s="17">
        <v>9598</v>
      </c>
      <c r="L15" s="31">
        <v>185896</v>
      </c>
    </row>
    <row r="16" spans="1:16" ht="24.95" customHeight="1" x14ac:dyDescent="0.25">
      <c r="A16" s="27">
        <v>3</v>
      </c>
      <c r="B16" s="3" t="s">
        <v>39</v>
      </c>
      <c r="C16" s="15" t="s">
        <v>40</v>
      </c>
      <c r="D16" s="3">
        <v>2019</v>
      </c>
      <c r="E16" s="3" t="s">
        <v>13</v>
      </c>
      <c r="F16" s="3" t="s">
        <v>36</v>
      </c>
      <c r="G16" s="7">
        <v>43799</v>
      </c>
      <c r="H16" s="12">
        <v>122735217.43000001</v>
      </c>
      <c r="I16" s="2">
        <v>0</v>
      </c>
      <c r="J16" s="17">
        <v>0</v>
      </c>
      <c r="K16" s="17">
        <v>9499</v>
      </c>
      <c r="L16" s="31">
        <v>235931</v>
      </c>
    </row>
    <row r="17" spans="1:12" ht="24.95" customHeight="1" x14ac:dyDescent="0.25">
      <c r="A17" s="3">
        <v>4</v>
      </c>
      <c r="B17" s="3" t="s">
        <v>42</v>
      </c>
      <c r="C17" s="4" t="s">
        <v>43</v>
      </c>
      <c r="D17" s="15">
        <v>2003</v>
      </c>
      <c r="E17" s="3" t="s">
        <v>19</v>
      </c>
      <c r="F17" s="15" t="s">
        <v>36</v>
      </c>
      <c r="G17" s="32">
        <v>38352</v>
      </c>
      <c r="H17" s="12">
        <v>36119470.649999999</v>
      </c>
      <c r="I17" s="4">
        <v>0</v>
      </c>
      <c r="J17" s="17">
        <v>0</v>
      </c>
      <c r="K17" s="30">
        <v>0</v>
      </c>
      <c r="L17" s="30">
        <v>30156</v>
      </c>
    </row>
    <row r="18" spans="1:12" ht="24.95" customHeight="1" x14ac:dyDescent="0.25">
      <c r="A18" s="3">
        <v>5</v>
      </c>
      <c r="B18" s="3" t="s">
        <v>17</v>
      </c>
      <c r="C18" s="4" t="s">
        <v>44</v>
      </c>
      <c r="D18" s="3">
        <v>2018</v>
      </c>
      <c r="E18" s="3" t="s">
        <v>13</v>
      </c>
      <c r="F18" s="3" t="s">
        <v>36</v>
      </c>
      <c r="G18" s="7">
        <v>43465</v>
      </c>
      <c r="H18" s="12">
        <v>125881645.81999999</v>
      </c>
      <c r="I18" s="2">
        <v>0</v>
      </c>
      <c r="J18" s="17">
        <v>0</v>
      </c>
      <c r="K18" s="17">
        <v>21785</v>
      </c>
      <c r="L18" s="31">
        <v>503001</v>
      </c>
    </row>
    <row r="19" spans="1:12" ht="24.95" customHeight="1" x14ac:dyDescent="0.25">
      <c r="A19" s="27">
        <v>6</v>
      </c>
      <c r="B19" s="3" t="s">
        <v>21</v>
      </c>
      <c r="C19" s="15" t="s">
        <v>45</v>
      </c>
      <c r="D19" s="3">
        <v>2021</v>
      </c>
      <c r="E19" s="3" t="s">
        <v>13</v>
      </c>
      <c r="F19" s="3" t="s">
        <v>36</v>
      </c>
      <c r="G19" s="7">
        <v>44377</v>
      </c>
      <c r="H19" s="12">
        <v>72970456.609999999</v>
      </c>
      <c r="I19" s="2">
        <v>0</v>
      </c>
      <c r="J19" s="17">
        <v>0</v>
      </c>
      <c r="K19" s="17">
        <v>12239</v>
      </c>
      <c r="L19" s="31">
        <v>181676</v>
      </c>
    </row>
    <row r="20" spans="1:12" ht="24.75" customHeight="1" x14ac:dyDescent="0.25">
      <c r="A20" s="38" t="s">
        <v>49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 ht="38.25" customHeight="1" x14ac:dyDescent="0.25">
      <c r="A21" s="4">
        <v>7</v>
      </c>
      <c r="B21" s="26" t="s">
        <v>16</v>
      </c>
      <c r="C21" s="33" t="s">
        <v>46</v>
      </c>
      <c r="D21" s="5">
        <v>2010</v>
      </c>
      <c r="E21" s="3" t="s">
        <v>13</v>
      </c>
      <c r="F21" s="5" t="s">
        <v>47</v>
      </c>
      <c r="G21" s="13">
        <v>43312</v>
      </c>
      <c r="H21" s="34">
        <v>205338391.05000001</v>
      </c>
      <c r="I21" s="4">
        <v>0</v>
      </c>
      <c r="J21" s="4">
        <v>0</v>
      </c>
      <c r="K21" s="4">
        <v>38174</v>
      </c>
      <c r="L21" s="4">
        <v>333735</v>
      </c>
    </row>
    <row r="22" spans="1:12" ht="24.95" customHeight="1" x14ac:dyDescent="0.25">
      <c r="A22" s="4">
        <v>9</v>
      </c>
      <c r="B22" s="3" t="s">
        <v>17</v>
      </c>
      <c r="C22" s="33" t="s">
        <v>48</v>
      </c>
      <c r="D22" s="5">
        <v>2014</v>
      </c>
      <c r="E22" s="3" t="s">
        <v>13</v>
      </c>
      <c r="F22" s="5" t="s">
        <v>47</v>
      </c>
      <c r="G22" s="13">
        <v>41682</v>
      </c>
      <c r="H22" s="34">
        <v>149983616.50999999</v>
      </c>
      <c r="I22" s="4">
        <v>0</v>
      </c>
      <c r="J22" s="4">
        <v>0</v>
      </c>
      <c r="K22" s="4">
        <v>46376</v>
      </c>
      <c r="L22" s="4">
        <v>720187</v>
      </c>
    </row>
    <row r="23" spans="1:12" ht="24.95" customHeight="1" x14ac:dyDescent="0.25">
      <c r="A23" s="35" t="s">
        <v>50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7"/>
    </row>
    <row r="24" spans="1:12" ht="24.95" customHeight="1" x14ac:dyDescent="0.25">
      <c r="A24" s="10">
        <v>1</v>
      </c>
      <c r="B24" s="10" t="s">
        <v>51</v>
      </c>
      <c r="C24" s="10" t="s">
        <v>52</v>
      </c>
      <c r="D24" s="10">
        <v>2021</v>
      </c>
      <c r="E24" s="3" t="s">
        <v>13</v>
      </c>
      <c r="F24" s="25" t="s">
        <v>36</v>
      </c>
      <c r="G24" s="23">
        <v>45291</v>
      </c>
      <c r="H24" s="22">
        <v>607354570</v>
      </c>
      <c r="I24" s="2">
        <v>16593300</v>
      </c>
      <c r="J24" s="17">
        <v>0</v>
      </c>
      <c r="K24" s="17">
        <v>23650</v>
      </c>
      <c r="L24" s="17">
        <v>59092</v>
      </c>
    </row>
    <row r="25" spans="1:12" ht="24.95" customHeight="1" x14ac:dyDescent="0.25">
      <c r="A25" s="10">
        <v>2</v>
      </c>
      <c r="B25" s="10" t="s">
        <v>53</v>
      </c>
      <c r="C25" s="10" t="s">
        <v>54</v>
      </c>
      <c r="D25" s="10">
        <v>2021</v>
      </c>
      <c r="E25" s="3" t="s">
        <v>13</v>
      </c>
      <c r="F25" s="25" t="s">
        <v>36</v>
      </c>
      <c r="G25" s="23">
        <v>44316</v>
      </c>
      <c r="H25" s="22">
        <v>359796108.69999999</v>
      </c>
      <c r="I25" s="2">
        <v>30122500</v>
      </c>
      <c r="J25" s="17">
        <v>0</v>
      </c>
      <c r="K25" s="17">
        <v>26448</v>
      </c>
      <c r="L25" s="17">
        <v>128250</v>
      </c>
    </row>
    <row r="26" spans="1:12" ht="24.95" customHeight="1" x14ac:dyDescent="0.25">
      <c r="A26" s="11">
        <v>3</v>
      </c>
      <c r="B26" s="10" t="s">
        <v>53</v>
      </c>
      <c r="C26" s="10" t="s">
        <v>55</v>
      </c>
      <c r="D26" s="10">
        <v>2021</v>
      </c>
      <c r="E26" s="3" t="s">
        <v>13</v>
      </c>
      <c r="F26" s="25" t="s">
        <v>56</v>
      </c>
      <c r="G26" s="23">
        <v>44316</v>
      </c>
      <c r="H26" s="22">
        <v>359453108.69999999</v>
      </c>
      <c r="I26" s="2">
        <v>2862500</v>
      </c>
      <c r="J26" s="17">
        <v>0</v>
      </c>
      <c r="K26" s="17">
        <v>21041</v>
      </c>
      <c r="L26" s="17">
        <v>178997</v>
      </c>
    </row>
    <row r="27" spans="1:12" ht="24.95" customHeight="1" x14ac:dyDescent="0.25">
      <c r="A27" s="10">
        <v>4</v>
      </c>
      <c r="B27" s="10" t="s">
        <v>53</v>
      </c>
      <c r="C27" s="10" t="s">
        <v>57</v>
      </c>
      <c r="D27" s="10">
        <v>2021</v>
      </c>
      <c r="E27" s="3" t="s">
        <v>13</v>
      </c>
      <c r="F27" s="25" t="s">
        <v>36</v>
      </c>
      <c r="G27" s="23">
        <v>44316</v>
      </c>
      <c r="H27" s="22">
        <v>359453108.69999999</v>
      </c>
      <c r="I27" s="2">
        <v>1992800</v>
      </c>
      <c r="J27" s="17">
        <v>0</v>
      </c>
      <c r="K27" s="17">
        <v>29959</v>
      </c>
      <c r="L27" s="17">
        <v>168158</v>
      </c>
    </row>
    <row r="28" spans="1:12" ht="24.95" customHeight="1" x14ac:dyDescent="0.25">
      <c r="A28" s="10">
        <v>5</v>
      </c>
      <c r="B28" s="10" t="s">
        <v>18</v>
      </c>
      <c r="C28" s="10" t="s">
        <v>58</v>
      </c>
      <c r="D28" s="10">
        <v>2011</v>
      </c>
      <c r="E28" s="3" t="s">
        <v>13</v>
      </c>
      <c r="F28" s="25" t="s">
        <v>36</v>
      </c>
      <c r="G28" s="23">
        <v>43312</v>
      </c>
      <c r="H28" s="22">
        <v>206073278.59</v>
      </c>
      <c r="I28" s="2">
        <v>3500375</v>
      </c>
      <c r="J28" s="17">
        <v>0</v>
      </c>
      <c r="K28" s="17">
        <f>4380+997+2360+4915+4465+3680</f>
        <v>20797</v>
      </c>
      <c r="L28" s="17">
        <v>201920</v>
      </c>
    </row>
    <row r="29" spans="1:12" ht="24.95" customHeight="1" x14ac:dyDescent="0.25">
      <c r="A29" s="10">
        <v>6</v>
      </c>
      <c r="B29" s="10" t="s">
        <v>18</v>
      </c>
      <c r="C29" s="10" t="s">
        <v>59</v>
      </c>
      <c r="D29" s="10">
        <v>2011</v>
      </c>
      <c r="E29" s="3" t="s">
        <v>13</v>
      </c>
      <c r="F29" s="25" t="s">
        <v>36</v>
      </c>
      <c r="G29" s="23">
        <v>43312</v>
      </c>
      <c r="H29" s="22">
        <v>206073278.59</v>
      </c>
      <c r="I29" s="17">
        <v>1514000</v>
      </c>
      <c r="J29" s="17">
        <v>0</v>
      </c>
      <c r="K29" s="17">
        <f>5647+4396+2632+3205+3752+2937</f>
        <v>22569</v>
      </c>
      <c r="L29" s="17">
        <v>196443</v>
      </c>
    </row>
    <row r="30" spans="1:12" ht="24.95" customHeight="1" x14ac:dyDescent="0.25">
      <c r="A30" s="10">
        <v>7</v>
      </c>
      <c r="B30" s="10" t="s">
        <v>18</v>
      </c>
      <c r="C30" s="10" t="s">
        <v>60</v>
      </c>
      <c r="D30" s="10">
        <v>2010</v>
      </c>
      <c r="E30" s="3" t="s">
        <v>13</v>
      </c>
      <c r="F30" s="25" t="s">
        <v>36</v>
      </c>
      <c r="G30" s="23">
        <v>43312</v>
      </c>
      <c r="H30" s="22">
        <v>210166891.05000001</v>
      </c>
      <c r="I30" s="17">
        <v>1400000</v>
      </c>
      <c r="J30" s="17">
        <v>0</v>
      </c>
      <c r="K30" s="17">
        <v>26556</v>
      </c>
      <c r="L30" s="17">
        <v>250161</v>
      </c>
    </row>
    <row r="31" spans="1:12" ht="32.25" customHeight="1" x14ac:dyDescent="0.25">
      <c r="A31" s="10">
        <v>12</v>
      </c>
      <c r="B31" s="10" t="s">
        <v>62</v>
      </c>
      <c r="C31" s="10" t="s">
        <v>63</v>
      </c>
      <c r="D31" s="10">
        <v>2020</v>
      </c>
      <c r="E31" s="3" t="s">
        <v>13</v>
      </c>
      <c r="F31" s="25" t="s">
        <v>64</v>
      </c>
      <c r="G31" s="23">
        <v>44104</v>
      </c>
      <c r="H31" s="12">
        <v>122229460.87</v>
      </c>
      <c r="I31" s="4">
        <v>0</v>
      </c>
      <c r="J31" s="4">
        <v>0</v>
      </c>
      <c r="K31" s="17">
        <f>4538+2764+692+30+3021+4218</f>
        <v>15263</v>
      </c>
      <c r="L31" s="17">
        <v>104256</v>
      </c>
    </row>
    <row r="32" spans="1:12" ht="24.95" customHeight="1" x14ac:dyDescent="0.25">
      <c r="A32" s="10">
        <v>14</v>
      </c>
      <c r="B32" s="10" t="s">
        <v>65</v>
      </c>
      <c r="C32" s="10" t="s">
        <v>66</v>
      </c>
      <c r="D32" s="10">
        <v>2020</v>
      </c>
      <c r="E32" s="3" t="s">
        <v>13</v>
      </c>
      <c r="F32" s="25" t="s">
        <v>36</v>
      </c>
      <c r="G32" s="23">
        <v>44104</v>
      </c>
      <c r="H32" s="22">
        <v>142700899.96000001</v>
      </c>
      <c r="I32" s="30">
        <v>0</v>
      </c>
      <c r="J32" s="4">
        <v>0</v>
      </c>
      <c r="K32" s="17">
        <f>3415+1753+1718+1356+2983+2985</f>
        <v>14210</v>
      </c>
      <c r="L32" s="17">
        <v>120832</v>
      </c>
    </row>
    <row r="33" spans="1:12" ht="24.95" customHeight="1" x14ac:dyDescent="0.25">
      <c r="A33" s="11">
        <v>15</v>
      </c>
      <c r="B33" s="10" t="s">
        <v>67</v>
      </c>
      <c r="C33" s="10" t="s">
        <v>68</v>
      </c>
      <c r="D33" s="10">
        <v>2020</v>
      </c>
      <c r="E33" s="3" t="s">
        <v>13</v>
      </c>
      <c r="F33" s="25" t="s">
        <v>64</v>
      </c>
      <c r="G33" s="23">
        <v>44104</v>
      </c>
      <c r="H33" s="12">
        <v>285824556.75</v>
      </c>
      <c r="I33" s="17">
        <v>24624000</v>
      </c>
      <c r="J33" s="4">
        <v>0</v>
      </c>
      <c r="K33" s="17">
        <v>22886</v>
      </c>
      <c r="L33" s="17">
        <v>199879</v>
      </c>
    </row>
    <row r="34" spans="1:12" ht="24.95" customHeight="1" x14ac:dyDescent="0.25">
      <c r="A34" s="10">
        <v>16</v>
      </c>
      <c r="B34" s="10" t="s">
        <v>67</v>
      </c>
      <c r="C34" s="10" t="s">
        <v>69</v>
      </c>
      <c r="D34" s="10">
        <v>2021</v>
      </c>
      <c r="E34" s="3" t="s">
        <v>13</v>
      </c>
      <c r="F34" s="25" t="s">
        <v>64</v>
      </c>
      <c r="G34" s="23">
        <v>44316</v>
      </c>
      <c r="H34" s="12">
        <v>296139619.95999998</v>
      </c>
      <c r="I34" s="17">
        <f>6818300+1025516.8</f>
        <v>7843816.7999999998</v>
      </c>
      <c r="J34" s="4">
        <v>0</v>
      </c>
      <c r="K34" s="17">
        <v>22245</v>
      </c>
      <c r="L34" s="17">
        <v>151967</v>
      </c>
    </row>
    <row r="35" spans="1:12" ht="24.95" customHeight="1" x14ac:dyDescent="0.25">
      <c r="A35" s="10">
        <v>17</v>
      </c>
      <c r="B35" s="10" t="s">
        <v>70</v>
      </c>
      <c r="C35" s="10" t="s">
        <v>71</v>
      </c>
      <c r="D35" s="10">
        <v>2013</v>
      </c>
      <c r="E35" s="3" t="s">
        <v>13</v>
      </c>
      <c r="F35" s="25" t="s">
        <v>56</v>
      </c>
      <c r="G35" s="24" t="s">
        <v>201</v>
      </c>
      <c r="H35" s="16">
        <v>247436519.36000001</v>
      </c>
      <c r="I35" s="4">
        <v>0</v>
      </c>
      <c r="J35" s="4">
        <v>0</v>
      </c>
      <c r="K35" s="17">
        <v>0</v>
      </c>
      <c r="L35" s="17">
        <v>0</v>
      </c>
    </row>
    <row r="36" spans="1:12" ht="24.95" customHeight="1" x14ac:dyDescent="0.25">
      <c r="A36" s="10">
        <v>18</v>
      </c>
      <c r="B36" s="10" t="s">
        <v>11</v>
      </c>
      <c r="C36" s="10" t="s">
        <v>72</v>
      </c>
      <c r="D36" s="10">
        <v>2022</v>
      </c>
      <c r="E36" s="3" t="s">
        <v>13</v>
      </c>
      <c r="F36" s="25" t="s">
        <v>64</v>
      </c>
      <c r="G36" s="23">
        <v>44652</v>
      </c>
      <c r="H36" s="22">
        <v>120135652.18000001</v>
      </c>
      <c r="I36" s="4">
        <v>0</v>
      </c>
      <c r="J36" s="4">
        <v>0</v>
      </c>
      <c r="K36" s="17">
        <f>4658+5071+4047+4182+5028+4689</f>
        <v>27675</v>
      </c>
      <c r="L36" s="17">
        <v>90715</v>
      </c>
    </row>
    <row r="37" spans="1:12" ht="24.95" customHeight="1" x14ac:dyDescent="0.25">
      <c r="A37" s="10">
        <v>19</v>
      </c>
      <c r="B37" s="10" t="s">
        <v>11</v>
      </c>
      <c r="C37" s="10" t="s">
        <v>73</v>
      </c>
      <c r="D37" s="10">
        <v>2020</v>
      </c>
      <c r="E37" s="3" t="s">
        <v>13</v>
      </c>
      <c r="F37" s="25" t="s">
        <v>64</v>
      </c>
      <c r="G37" s="23">
        <v>44104</v>
      </c>
      <c r="H37" s="22">
        <v>125842611.44</v>
      </c>
      <c r="I37" s="17">
        <v>1000000</v>
      </c>
      <c r="J37" s="4">
        <v>0</v>
      </c>
      <c r="K37" s="17">
        <f>1211+1641+1815+1338+1330+1093</f>
        <v>8428</v>
      </c>
      <c r="L37" s="17">
        <v>101851</v>
      </c>
    </row>
    <row r="38" spans="1:12" ht="24.95" customHeight="1" x14ac:dyDescent="0.25">
      <c r="A38" s="11">
        <v>21</v>
      </c>
      <c r="B38" s="10" t="s">
        <v>11</v>
      </c>
      <c r="C38" s="10" t="s">
        <v>74</v>
      </c>
      <c r="D38" s="10">
        <v>2020</v>
      </c>
      <c r="E38" s="3" t="s">
        <v>13</v>
      </c>
      <c r="F38" s="25" t="s">
        <v>64</v>
      </c>
      <c r="G38" s="23">
        <v>43844</v>
      </c>
      <c r="H38" s="22">
        <v>125619732.34999999</v>
      </c>
      <c r="I38" s="17">
        <v>5283750</v>
      </c>
      <c r="J38" s="4">
        <v>0</v>
      </c>
      <c r="K38" s="17">
        <v>10083</v>
      </c>
      <c r="L38" s="17">
        <v>81509</v>
      </c>
    </row>
    <row r="39" spans="1:12" ht="24.95" customHeight="1" x14ac:dyDescent="0.25">
      <c r="A39" s="10">
        <v>22</v>
      </c>
      <c r="B39" s="10" t="s">
        <v>11</v>
      </c>
      <c r="C39" s="10" t="s">
        <v>75</v>
      </c>
      <c r="D39" s="10">
        <v>2021</v>
      </c>
      <c r="E39" s="3" t="s">
        <v>13</v>
      </c>
      <c r="F39" s="25" t="s">
        <v>64</v>
      </c>
      <c r="G39" s="23">
        <v>43844</v>
      </c>
      <c r="H39" s="21">
        <v>66384533.600000001</v>
      </c>
      <c r="I39" s="12">
        <v>0</v>
      </c>
      <c r="J39" s="4">
        <v>0</v>
      </c>
      <c r="K39" s="17">
        <v>26499</v>
      </c>
      <c r="L39" s="17">
        <v>152030</v>
      </c>
    </row>
    <row r="40" spans="1:12" ht="24.95" customHeight="1" x14ac:dyDescent="0.25">
      <c r="A40" s="10">
        <v>25</v>
      </c>
      <c r="B40" s="10" t="s">
        <v>41</v>
      </c>
      <c r="C40" s="10" t="s">
        <v>76</v>
      </c>
      <c r="D40" s="10">
        <v>2020</v>
      </c>
      <c r="E40" s="3" t="s">
        <v>13</v>
      </c>
      <c r="F40" s="25" t="s">
        <v>64</v>
      </c>
      <c r="G40" s="23">
        <v>44104</v>
      </c>
      <c r="H40" s="22">
        <v>97921689.530000001</v>
      </c>
      <c r="I40" s="17">
        <v>16294000</v>
      </c>
      <c r="J40" s="4">
        <v>0</v>
      </c>
      <c r="K40" s="17">
        <v>9665</v>
      </c>
      <c r="L40" s="17">
        <v>184687</v>
      </c>
    </row>
    <row r="41" spans="1:12" ht="24.95" customHeight="1" x14ac:dyDescent="0.25">
      <c r="A41" s="10">
        <v>29</v>
      </c>
      <c r="B41" s="10" t="s">
        <v>41</v>
      </c>
      <c r="C41" s="10" t="s">
        <v>77</v>
      </c>
      <c r="D41" s="10">
        <v>2020</v>
      </c>
      <c r="E41" s="3" t="s">
        <v>13</v>
      </c>
      <c r="F41" s="25" t="s">
        <v>64</v>
      </c>
      <c r="G41" s="23">
        <v>44104</v>
      </c>
      <c r="H41" s="22">
        <v>97921689.530000001</v>
      </c>
      <c r="I41" s="4">
        <v>0</v>
      </c>
      <c r="J41" s="4">
        <v>0</v>
      </c>
      <c r="K41" s="17">
        <f>2229+3606+2364+3018+3881+3250</f>
        <v>18348</v>
      </c>
      <c r="L41" s="17">
        <v>144770</v>
      </c>
    </row>
    <row r="42" spans="1:12" ht="24.95" customHeight="1" x14ac:dyDescent="0.25">
      <c r="A42" s="10">
        <v>31</v>
      </c>
      <c r="B42" s="10" t="s">
        <v>17</v>
      </c>
      <c r="C42" s="10" t="s">
        <v>78</v>
      </c>
      <c r="D42" s="10">
        <v>2020</v>
      </c>
      <c r="E42" s="3" t="s">
        <v>13</v>
      </c>
      <c r="F42" s="10" t="s">
        <v>64</v>
      </c>
      <c r="G42" s="23">
        <v>44135</v>
      </c>
      <c r="H42" s="22">
        <v>76154285.840000004</v>
      </c>
      <c r="I42" s="17">
        <v>2225000</v>
      </c>
      <c r="J42" s="4">
        <v>0</v>
      </c>
      <c r="K42" s="17">
        <f>3386+2338+2539+3371+1180</f>
        <v>12814</v>
      </c>
      <c r="L42" s="17">
        <v>332837</v>
      </c>
    </row>
    <row r="43" spans="1:12" ht="24.95" customHeight="1" x14ac:dyDescent="0.25">
      <c r="A43" s="10">
        <v>35</v>
      </c>
      <c r="B43" s="10" t="s">
        <v>21</v>
      </c>
      <c r="C43" s="10" t="s">
        <v>79</v>
      </c>
      <c r="D43" s="10">
        <v>2021</v>
      </c>
      <c r="E43" s="3" t="s">
        <v>13</v>
      </c>
      <c r="F43" s="25" t="s">
        <v>64</v>
      </c>
      <c r="G43" s="23">
        <v>44408</v>
      </c>
      <c r="H43" s="22">
        <v>68686260.870000005</v>
      </c>
      <c r="I43" s="4">
        <v>0</v>
      </c>
      <c r="J43" s="4">
        <v>0</v>
      </c>
      <c r="K43" s="17">
        <f>4379+4043+4466+3886+4044+4521</f>
        <v>25339</v>
      </c>
      <c r="L43" s="17">
        <v>172005</v>
      </c>
    </row>
    <row r="44" spans="1:12" ht="30.75" customHeight="1" x14ac:dyDescent="0.25">
      <c r="A44" s="10">
        <v>37</v>
      </c>
      <c r="B44" s="10" t="s">
        <v>21</v>
      </c>
      <c r="C44" s="10" t="s">
        <v>80</v>
      </c>
      <c r="D44" s="10">
        <v>2021</v>
      </c>
      <c r="E44" s="3" t="s">
        <v>13</v>
      </c>
      <c r="F44" s="25" t="s">
        <v>64</v>
      </c>
      <c r="G44" s="23">
        <v>44316</v>
      </c>
      <c r="H44" s="22">
        <v>68686260.959999993</v>
      </c>
      <c r="I44" s="4">
        <v>0</v>
      </c>
      <c r="J44" s="4">
        <v>0</v>
      </c>
      <c r="K44" s="17">
        <f>2782+3141+3980+3428+3675+3570</f>
        <v>20576</v>
      </c>
      <c r="L44" s="17">
        <v>133898</v>
      </c>
    </row>
    <row r="45" spans="1:12" ht="36.75" customHeight="1" x14ac:dyDescent="0.25">
      <c r="A45" s="11">
        <v>38</v>
      </c>
      <c r="B45" s="10" t="s">
        <v>21</v>
      </c>
      <c r="C45" s="10" t="s">
        <v>81</v>
      </c>
      <c r="D45" s="10">
        <v>2021</v>
      </c>
      <c r="E45" s="3" t="s">
        <v>13</v>
      </c>
      <c r="F45" s="25" t="s">
        <v>64</v>
      </c>
      <c r="G45" s="23">
        <v>44408</v>
      </c>
      <c r="H45" s="22">
        <v>68686260.870000005</v>
      </c>
      <c r="I45" s="34">
        <v>2503016.56</v>
      </c>
      <c r="J45" s="4">
        <v>0</v>
      </c>
      <c r="K45" s="17">
        <f>3848+3321+3113+3619+3290+2877</f>
        <v>20068</v>
      </c>
      <c r="L45" s="17">
        <v>120593</v>
      </c>
    </row>
    <row r="46" spans="1:12" ht="24.95" customHeight="1" x14ac:dyDescent="0.25">
      <c r="A46" s="46" t="s">
        <v>82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2" ht="24.95" customHeight="1" x14ac:dyDescent="0.25">
      <c r="A47" s="3">
        <v>1</v>
      </c>
      <c r="B47" s="3" t="s">
        <v>83</v>
      </c>
      <c r="C47" s="4" t="s">
        <v>84</v>
      </c>
      <c r="D47" s="3">
        <v>2019</v>
      </c>
      <c r="E47" s="3" t="s">
        <v>13</v>
      </c>
      <c r="F47" s="3" t="s">
        <v>36</v>
      </c>
      <c r="G47" s="7">
        <v>43708</v>
      </c>
      <c r="H47" s="12">
        <v>102352387.5</v>
      </c>
      <c r="I47" s="2">
        <v>3786004</v>
      </c>
      <c r="J47" s="17"/>
      <c r="K47" s="17">
        <v>12013</v>
      </c>
      <c r="L47" s="4">
        <v>167877</v>
      </c>
    </row>
    <row r="48" spans="1:12" ht="24.95" customHeight="1" x14ac:dyDescent="0.25">
      <c r="A48" s="3">
        <v>2</v>
      </c>
      <c r="B48" s="3" t="s">
        <v>85</v>
      </c>
      <c r="C48" s="15" t="s">
        <v>86</v>
      </c>
      <c r="D48" s="3">
        <v>2011</v>
      </c>
      <c r="E48" s="3" t="s">
        <v>13</v>
      </c>
      <c r="F48" s="3" t="s">
        <v>36</v>
      </c>
      <c r="G48" s="7">
        <v>43769</v>
      </c>
      <c r="H48" s="12">
        <v>206073278.59</v>
      </c>
      <c r="I48" s="17"/>
      <c r="J48" s="17"/>
      <c r="K48" s="17">
        <v>6780</v>
      </c>
      <c r="L48" s="4">
        <v>137980</v>
      </c>
    </row>
    <row r="49" spans="1:12" ht="24.95" customHeight="1" x14ac:dyDescent="0.25">
      <c r="A49" s="27">
        <v>3</v>
      </c>
      <c r="B49" s="3" t="s">
        <v>87</v>
      </c>
      <c r="C49" s="15" t="s">
        <v>88</v>
      </c>
      <c r="D49" s="3">
        <v>2020</v>
      </c>
      <c r="E49" s="3" t="s">
        <v>13</v>
      </c>
      <c r="F49" s="3" t="s">
        <v>36</v>
      </c>
      <c r="G49" s="7">
        <v>44104</v>
      </c>
      <c r="H49" s="12">
        <v>119586852.17</v>
      </c>
      <c r="I49" s="17"/>
      <c r="J49" s="17"/>
      <c r="K49" s="17">
        <v>16119</v>
      </c>
      <c r="L49" s="4">
        <v>146786</v>
      </c>
    </row>
    <row r="50" spans="1:12" ht="24.95" customHeight="1" x14ac:dyDescent="0.25">
      <c r="A50" s="3">
        <v>4</v>
      </c>
      <c r="B50" s="3" t="s">
        <v>11</v>
      </c>
      <c r="C50" s="48" t="s">
        <v>89</v>
      </c>
      <c r="D50" s="3">
        <v>2020</v>
      </c>
      <c r="E50" s="3" t="s">
        <v>13</v>
      </c>
      <c r="F50" s="3" t="s">
        <v>36</v>
      </c>
      <c r="G50" s="7">
        <v>44165</v>
      </c>
      <c r="H50" s="12">
        <v>108306209.87</v>
      </c>
      <c r="I50" s="17">
        <v>6405150</v>
      </c>
      <c r="J50" s="17"/>
      <c r="K50" s="17">
        <v>23273</v>
      </c>
      <c r="L50" s="4">
        <v>158712</v>
      </c>
    </row>
    <row r="51" spans="1:12" ht="24.95" customHeight="1" x14ac:dyDescent="0.25">
      <c r="A51" s="46" t="s">
        <v>96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1:12" ht="24.95" customHeight="1" x14ac:dyDescent="0.25">
      <c r="A52" s="3">
        <v>1</v>
      </c>
      <c r="B52" s="3" t="s">
        <v>90</v>
      </c>
      <c r="C52" s="4" t="s">
        <v>91</v>
      </c>
      <c r="D52" s="3">
        <v>2008</v>
      </c>
      <c r="E52" s="3" t="s">
        <v>13</v>
      </c>
      <c r="F52" s="3" t="s">
        <v>36</v>
      </c>
      <c r="G52" s="7">
        <v>39538</v>
      </c>
      <c r="H52" s="12">
        <v>71398322.239999995</v>
      </c>
      <c r="I52" s="2">
        <v>2256750</v>
      </c>
      <c r="J52" s="17">
        <v>0</v>
      </c>
      <c r="K52" s="49">
        <v>14342</v>
      </c>
      <c r="L52" s="49">
        <v>541149</v>
      </c>
    </row>
    <row r="53" spans="1:12" ht="24.95" customHeight="1" x14ac:dyDescent="0.25">
      <c r="A53" s="3">
        <v>2</v>
      </c>
      <c r="B53" s="3" t="s">
        <v>11</v>
      </c>
      <c r="C53" s="2" t="s">
        <v>92</v>
      </c>
      <c r="D53" s="3">
        <v>2020</v>
      </c>
      <c r="E53" s="3" t="s">
        <v>13</v>
      </c>
      <c r="F53" s="27" t="s">
        <v>56</v>
      </c>
      <c r="G53" s="7">
        <v>43920</v>
      </c>
      <c r="H53" s="12">
        <v>97210195.390000001</v>
      </c>
      <c r="I53" s="2">
        <v>1100000</v>
      </c>
      <c r="J53" s="17">
        <v>0</v>
      </c>
      <c r="K53" s="49">
        <v>12754</v>
      </c>
      <c r="L53" s="49">
        <v>150017</v>
      </c>
    </row>
    <row r="54" spans="1:12" ht="24.95" customHeight="1" x14ac:dyDescent="0.25">
      <c r="A54" s="3">
        <v>3</v>
      </c>
      <c r="B54" s="3" t="s">
        <v>21</v>
      </c>
      <c r="C54" s="15" t="s">
        <v>93</v>
      </c>
      <c r="D54" s="3">
        <v>2022</v>
      </c>
      <c r="E54" s="3" t="s">
        <v>13</v>
      </c>
      <c r="F54" s="3" t="s">
        <v>36</v>
      </c>
      <c r="G54" s="7">
        <v>44712</v>
      </c>
      <c r="H54" s="12">
        <v>73067738.909999996</v>
      </c>
      <c r="I54" s="49">
        <v>550000</v>
      </c>
      <c r="J54" s="17">
        <v>0</v>
      </c>
      <c r="K54" s="50">
        <v>9905</v>
      </c>
      <c r="L54" s="51">
        <v>36311</v>
      </c>
    </row>
    <row r="55" spans="1:12" ht="30.75" customHeight="1" x14ac:dyDescent="0.25">
      <c r="A55" s="3">
        <v>4</v>
      </c>
      <c r="B55" s="3" t="s">
        <v>94</v>
      </c>
      <c r="C55" s="2" t="s">
        <v>95</v>
      </c>
      <c r="D55" s="3">
        <v>2024</v>
      </c>
      <c r="E55" s="3" t="s">
        <v>13</v>
      </c>
      <c r="F55" s="27" t="s">
        <v>36</v>
      </c>
      <c r="G55" s="7">
        <v>45348</v>
      </c>
      <c r="H55" s="2">
        <v>280650000</v>
      </c>
      <c r="I55" s="50">
        <v>0</v>
      </c>
      <c r="J55" s="17">
        <v>0</v>
      </c>
      <c r="K55" s="49">
        <v>9966</v>
      </c>
      <c r="L55" s="49">
        <v>9966</v>
      </c>
    </row>
    <row r="56" spans="1:12" ht="24.95" customHeight="1" x14ac:dyDescent="0.25">
      <c r="A56" s="38" t="s">
        <v>152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ht="31.5" customHeight="1" x14ac:dyDescent="0.25">
      <c r="A57" s="52" t="s">
        <v>192</v>
      </c>
      <c r="B57" s="3" t="s">
        <v>153</v>
      </c>
      <c r="C57" s="3" t="s">
        <v>154</v>
      </c>
      <c r="D57" s="15">
        <v>2021</v>
      </c>
      <c r="E57" s="3" t="s">
        <v>100</v>
      </c>
      <c r="F57" s="53" t="s">
        <v>198</v>
      </c>
      <c r="G57" s="7">
        <v>44546</v>
      </c>
      <c r="H57" s="3" t="s">
        <v>155</v>
      </c>
      <c r="I57" s="2">
        <v>58529100</v>
      </c>
      <c r="J57" s="3">
        <v>0</v>
      </c>
      <c r="K57" s="3">
        <v>18121</v>
      </c>
      <c r="L57" s="2">
        <v>101678</v>
      </c>
    </row>
    <row r="58" spans="1:12" ht="30" customHeight="1" x14ac:dyDescent="0.25">
      <c r="A58" s="52" t="s">
        <v>193</v>
      </c>
      <c r="B58" s="3" t="s">
        <v>153</v>
      </c>
      <c r="C58" s="3" t="s">
        <v>206</v>
      </c>
      <c r="D58" s="15">
        <v>2020</v>
      </c>
      <c r="E58" s="3" t="s">
        <v>100</v>
      </c>
      <c r="F58" s="53" t="s">
        <v>198</v>
      </c>
      <c r="G58" s="7">
        <v>44694</v>
      </c>
      <c r="H58" s="3" t="s">
        <v>156</v>
      </c>
      <c r="I58" s="2">
        <v>71790000</v>
      </c>
      <c r="J58" s="3">
        <v>0</v>
      </c>
      <c r="K58" s="3">
        <v>19344</v>
      </c>
      <c r="L58" s="2">
        <v>67437</v>
      </c>
    </row>
    <row r="59" spans="1:12" ht="24.95" customHeight="1" x14ac:dyDescent="0.25">
      <c r="A59" s="52" t="s">
        <v>207</v>
      </c>
      <c r="B59" s="3" t="s">
        <v>208</v>
      </c>
      <c r="C59" s="3" t="s">
        <v>209</v>
      </c>
      <c r="D59" s="15">
        <v>2024</v>
      </c>
      <c r="E59" s="3" t="s">
        <v>100</v>
      </c>
      <c r="F59" s="15" t="s">
        <v>47</v>
      </c>
      <c r="G59" s="7">
        <v>45429</v>
      </c>
      <c r="H59" s="2">
        <v>409700000</v>
      </c>
      <c r="I59" s="3">
        <v>0</v>
      </c>
      <c r="J59" s="2">
        <v>2878000</v>
      </c>
      <c r="K59" s="3">
        <v>109</v>
      </c>
      <c r="L59" s="2">
        <v>109</v>
      </c>
    </row>
    <row r="60" spans="1:12" ht="24.95" customHeight="1" x14ac:dyDescent="0.25">
      <c r="A60" s="52" t="s">
        <v>194</v>
      </c>
      <c r="B60" s="15" t="s">
        <v>157</v>
      </c>
      <c r="C60" s="3" t="s">
        <v>158</v>
      </c>
      <c r="D60" s="15">
        <v>2022</v>
      </c>
      <c r="E60" s="3" t="s">
        <v>100</v>
      </c>
      <c r="F60" s="53" t="s">
        <v>198</v>
      </c>
      <c r="G60" s="7">
        <v>44655</v>
      </c>
      <c r="H60" s="3" t="s">
        <v>159</v>
      </c>
      <c r="I60" s="2">
        <v>11282000</v>
      </c>
      <c r="J60" s="3">
        <v>0</v>
      </c>
      <c r="K60" s="3">
        <v>21765</v>
      </c>
      <c r="L60" s="2">
        <v>75150</v>
      </c>
    </row>
    <row r="61" spans="1:12" ht="24.95" customHeight="1" x14ac:dyDescent="0.25">
      <c r="A61" s="52" t="s">
        <v>195</v>
      </c>
      <c r="B61" s="3" t="s">
        <v>160</v>
      </c>
      <c r="C61" s="3" t="s">
        <v>161</v>
      </c>
      <c r="D61" s="15">
        <v>2021</v>
      </c>
      <c r="E61" s="3" t="s">
        <v>100</v>
      </c>
      <c r="F61" s="53" t="s">
        <v>198</v>
      </c>
      <c r="G61" s="7">
        <v>44258</v>
      </c>
      <c r="H61" s="3" t="s">
        <v>162</v>
      </c>
      <c r="I61" s="2">
        <v>4547500</v>
      </c>
      <c r="J61" s="2">
        <v>900000</v>
      </c>
      <c r="K61" s="3">
        <v>26162</v>
      </c>
      <c r="L61" s="2">
        <v>136897</v>
      </c>
    </row>
    <row r="62" spans="1:12" ht="24.95" customHeight="1" x14ac:dyDescent="0.25">
      <c r="A62" s="52" t="s">
        <v>196</v>
      </c>
      <c r="B62" s="3" t="s">
        <v>11</v>
      </c>
      <c r="C62" s="3" t="s">
        <v>163</v>
      </c>
      <c r="D62" s="15">
        <v>2015</v>
      </c>
      <c r="E62" s="3" t="s">
        <v>100</v>
      </c>
      <c r="F62" s="53" t="s">
        <v>198</v>
      </c>
      <c r="G62" s="7">
        <v>42303</v>
      </c>
      <c r="H62" s="3" t="s">
        <v>164</v>
      </c>
      <c r="I62" s="2">
        <v>10588000</v>
      </c>
      <c r="J62" s="3">
        <v>0</v>
      </c>
      <c r="K62" s="3">
        <v>17677</v>
      </c>
      <c r="L62" s="2">
        <v>374509</v>
      </c>
    </row>
    <row r="63" spans="1:12" ht="24.95" customHeight="1" x14ac:dyDescent="0.25">
      <c r="A63" s="52" t="s">
        <v>197</v>
      </c>
      <c r="B63" s="3" t="s">
        <v>17</v>
      </c>
      <c r="C63" s="3" t="s">
        <v>165</v>
      </c>
      <c r="D63" s="15">
        <v>2018</v>
      </c>
      <c r="E63" s="3" t="s">
        <v>100</v>
      </c>
      <c r="F63" s="53" t="s">
        <v>198</v>
      </c>
      <c r="G63" s="7">
        <v>44572</v>
      </c>
      <c r="H63" s="3" t="s">
        <v>166</v>
      </c>
      <c r="I63" s="3">
        <v>0</v>
      </c>
      <c r="J63" s="3">
        <v>0</v>
      </c>
      <c r="K63" s="3">
        <v>10746</v>
      </c>
      <c r="L63" s="3">
        <v>194129</v>
      </c>
    </row>
    <row r="64" spans="1:12" ht="24.95" customHeight="1" x14ac:dyDescent="0.25">
      <c r="A64" s="52">
        <v>8</v>
      </c>
      <c r="B64" s="3" t="s">
        <v>17</v>
      </c>
      <c r="C64" s="3" t="s">
        <v>167</v>
      </c>
      <c r="D64" s="15">
        <v>2018</v>
      </c>
      <c r="E64" s="3" t="s">
        <v>100</v>
      </c>
      <c r="F64" s="15" t="s">
        <v>198</v>
      </c>
      <c r="G64" s="7">
        <v>43424</v>
      </c>
      <c r="H64" s="3" t="s">
        <v>168</v>
      </c>
      <c r="I64" s="2">
        <v>3661000</v>
      </c>
      <c r="J64" s="3">
        <v>0</v>
      </c>
      <c r="K64" s="3">
        <v>22779</v>
      </c>
      <c r="L64" s="3">
        <v>233283</v>
      </c>
    </row>
    <row r="65" spans="1:12" ht="24.95" customHeight="1" x14ac:dyDescent="0.25">
      <c r="A65" s="52">
        <v>9</v>
      </c>
      <c r="B65" s="3" t="s">
        <v>17</v>
      </c>
      <c r="C65" s="3" t="s">
        <v>169</v>
      </c>
      <c r="D65" s="15">
        <v>2018</v>
      </c>
      <c r="E65" s="3" t="s">
        <v>100</v>
      </c>
      <c r="F65" s="53" t="s">
        <v>198</v>
      </c>
      <c r="G65" s="7">
        <v>43424</v>
      </c>
      <c r="H65" s="3" t="s">
        <v>170</v>
      </c>
      <c r="I65" s="2">
        <v>2053500</v>
      </c>
      <c r="J65" s="3">
        <v>0</v>
      </c>
      <c r="K65" s="3">
        <v>22075</v>
      </c>
      <c r="L65" s="3">
        <v>248141</v>
      </c>
    </row>
    <row r="66" spans="1:12" ht="24.95" customHeight="1" x14ac:dyDescent="0.25">
      <c r="A66" s="52">
        <v>10</v>
      </c>
      <c r="B66" s="3" t="s">
        <v>17</v>
      </c>
      <c r="C66" s="3" t="s">
        <v>171</v>
      </c>
      <c r="D66" s="15">
        <v>2015</v>
      </c>
      <c r="E66" s="3" t="s">
        <v>100</v>
      </c>
      <c r="F66" s="53" t="s">
        <v>198</v>
      </c>
      <c r="G66" s="7">
        <v>44734</v>
      </c>
      <c r="H66" s="3" t="s">
        <v>172</v>
      </c>
      <c r="I66" s="2">
        <v>5006500</v>
      </c>
      <c r="J66" s="3">
        <v>0</v>
      </c>
      <c r="K66" s="3">
        <v>14467</v>
      </c>
      <c r="L66" s="3">
        <v>297003</v>
      </c>
    </row>
    <row r="67" spans="1:12" ht="24.95" customHeight="1" x14ac:dyDescent="0.25">
      <c r="A67" s="52">
        <v>11</v>
      </c>
      <c r="B67" s="3" t="s">
        <v>173</v>
      </c>
      <c r="C67" s="3" t="s">
        <v>174</v>
      </c>
      <c r="D67" s="15">
        <v>2017</v>
      </c>
      <c r="E67" s="3" t="s">
        <v>100</v>
      </c>
      <c r="F67" s="15" t="s">
        <v>198</v>
      </c>
      <c r="G67" s="7">
        <v>44574</v>
      </c>
      <c r="H67" s="3" t="s">
        <v>175</v>
      </c>
      <c r="I67" s="2">
        <v>720500</v>
      </c>
      <c r="J67" s="3">
        <v>0</v>
      </c>
      <c r="K67" s="3">
        <v>9000</v>
      </c>
      <c r="L67" s="3">
        <v>194991</v>
      </c>
    </row>
    <row r="68" spans="1:12" ht="24.95" customHeight="1" x14ac:dyDescent="0.25">
      <c r="A68" s="52">
        <v>12</v>
      </c>
      <c r="B68" s="3" t="s">
        <v>176</v>
      </c>
      <c r="C68" s="3" t="s">
        <v>177</v>
      </c>
      <c r="D68" s="15">
        <v>2013</v>
      </c>
      <c r="E68" s="3" t="s">
        <v>100</v>
      </c>
      <c r="F68" s="53" t="s">
        <v>198</v>
      </c>
      <c r="G68" s="7">
        <v>42703</v>
      </c>
      <c r="H68" s="3" t="s">
        <v>178</v>
      </c>
      <c r="I68" s="3">
        <v>0</v>
      </c>
      <c r="J68" s="3">
        <v>0</v>
      </c>
      <c r="K68" s="3">
        <v>0</v>
      </c>
      <c r="L68" s="3">
        <v>290220</v>
      </c>
    </row>
    <row r="69" spans="1:12" ht="24.95" customHeight="1" x14ac:dyDescent="0.25">
      <c r="A69" s="52">
        <v>13</v>
      </c>
      <c r="B69" s="3" t="s">
        <v>179</v>
      </c>
      <c r="C69" s="3" t="s">
        <v>180</v>
      </c>
      <c r="D69" s="15">
        <v>2021</v>
      </c>
      <c r="E69" s="3" t="s">
        <v>100</v>
      </c>
      <c r="F69" s="15" t="s">
        <v>198</v>
      </c>
      <c r="G69" s="7">
        <v>44593</v>
      </c>
      <c r="H69" s="3" t="s">
        <v>181</v>
      </c>
      <c r="I69" s="2">
        <v>2032000</v>
      </c>
      <c r="J69" s="3">
        <v>0</v>
      </c>
      <c r="K69" s="3">
        <v>4399</v>
      </c>
      <c r="L69" s="3">
        <v>37137</v>
      </c>
    </row>
    <row r="70" spans="1:12" ht="24.95" customHeight="1" x14ac:dyDescent="0.25">
      <c r="A70" s="52">
        <v>14</v>
      </c>
      <c r="B70" s="3" t="s">
        <v>179</v>
      </c>
      <c r="C70" s="3" t="s">
        <v>182</v>
      </c>
      <c r="D70" s="15">
        <v>2021</v>
      </c>
      <c r="E70" s="3" t="s">
        <v>100</v>
      </c>
      <c r="F70" s="15" t="s">
        <v>198</v>
      </c>
      <c r="G70" s="7">
        <v>44530</v>
      </c>
      <c r="H70" s="3" t="s">
        <v>183</v>
      </c>
      <c r="I70" s="2">
        <v>11260000</v>
      </c>
      <c r="J70" s="3">
        <v>0</v>
      </c>
      <c r="K70" s="3">
        <v>27828</v>
      </c>
      <c r="L70" s="3">
        <v>141050</v>
      </c>
    </row>
    <row r="71" spans="1:12" ht="24.95" customHeight="1" x14ac:dyDescent="0.25">
      <c r="A71" s="52">
        <v>15</v>
      </c>
      <c r="B71" s="3" t="s">
        <v>179</v>
      </c>
      <c r="C71" s="3" t="s">
        <v>184</v>
      </c>
      <c r="D71" s="15">
        <v>2021</v>
      </c>
      <c r="E71" s="3" t="s">
        <v>100</v>
      </c>
      <c r="F71" s="15" t="s">
        <v>198</v>
      </c>
      <c r="G71" s="7">
        <v>44529</v>
      </c>
      <c r="H71" s="3" t="s">
        <v>185</v>
      </c>
      <c r="I71" s="2">
        <v>9390000</v>
      </c>
      <c r="J71" s="3">
        <v>0</v>
      </c>
      <c r="K71" s="3">
        <v>37270</v>
      </c>
      <c r="L71" s="3">
        <v>194543</v>
      </c>
    </row>
    <row r="72" spans="1:12" ht="24.95" customHeight="1" x14ac:dyDescent="0.25">
      <c r="A72" s="52">
        <v>16</v>
      </c>
      <c r="B72" s="3" t="s">
        <v>186</v>
      </c>
      <c r="C72" s="3" t="s">
        <v>187</v>
      </c>
      <c r="D72" s="15">
        <v>2021</v>
      </c>
      <c r="E72" s="3" t="s">
        <v>100</v>
      </c>
      <c r="F72" s="15" t="s">
        <v>198</v>
      </c>
      <c r="G72" s="7">
        <v>44533</v>
      </c>
      <c r="H72" s="3" t="s">
        <v>188</v>
      </c>
      <c r="I72" s="2">
        <v>11310000</v>
      </c>
      <c r="J72" s="3">
        <v>0</v>
      </c>
      <c r="K72" s="3">
        <v>25234</v>
      </c>
      <c r="L72" s="3">
        <v>162830</v>
      </c>
    </row>
    <row r="73" spans="1:12" ht="24.95" customHeight="1" x14ac:dyDescent="0.25">
      <c r="A73" s="52">
        <v>17</v>
      </c>
      <c r="B73" s="3" t="s">
        <v>186</v>
      </c>
      <c r="C73" s="3" t="s">
        <v>189</v>
      </c>
      <c r="D73" s="15">
        <v>2021</v>
      </c>
      <c r="E73" s="3" t="s">
        <v>100</v>
      </c>
      <c r="F73" s="15" t="s">
        <v>198</v>
      </c>
      <c r="G73" s="7">
        <v>44549</v>
      </c>
      <c r="H73" s="3" t="s">
        <v>190</v>
      </c>
      <c r="I73" s="2">
        <v>11810000</v>
      </c>
      <c r="J73" s="3">
        <v>0</v>
      </c>
      <c r="K73" s="3">
        <v>35458</v>
      </c>
      <c r="L73" s="3">
        <v>179585</v>
      </c>
    </row>
    <row r="74" spans="1:12" ht="24.95" customHeight="1" x14ac:dyDescent="0.25">
      <c r="A74" s="52">
        <v>18</v>
      </c>
      <c r="B74" s="3" t="s">
        <v>186</v>
      </c>
      <c r="C74" s="3" t="s">
        <v>191</v>
      </c>
      <c r="D74" s="15">
        <v>2021</v>
      </c>
      <c r="E74" s="3" t="s">
        <v>100</v>
      </c>
      <c r="F74" s="15" t="s">
        <v>198</v>
      </c>
      <c r="G74" s="7">
        <v>44539</v>
      </c>
      <c r="H74" s="3" t="s">
        <v>188</v>
      </c>
      <c r="I74" s="2">
        <v>3099000</v>
      </c>
      <c r="J74" s="3">
        <v>0</v>
      </c>
      <c r="K74" s="3">
        <v>19516</v>
      </c>
      <c r="L74" s="3">
        <v>147891</v>
      </c>
    </row>
    <row r="75" spans="1:12" ht="24.95" customHeight="1" x14ac:dyDescent="0.25">
      <c r="A75" s="35" t="s">
        <v>202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7"/>
    </row>
    <row r="76" spans="1:12" ht="24.95" customHeight="1" x14ac:dyDescent="0.25">
      <c r="A76" s="54">
        <v>1</v>
      </c>
      <c r="B76" s="3" t="s">
        <v>17</v>
      </c>
      <c r="C76" s="30" t="s">
        <v>203</v>
      </c>
      <c r="D76" s="30">
        <v>2018</v>
      </c>
      <c r="E76" s="3" t="s">
        <v>100</v>
      </c>
      <c r="F76" s="15" t="s">
        <v>198</v>
      </c>
      <c r="G76" s="7">
        <v>43462</v>
      </c>
      <c r="H76" s="2">
        <v>101870000</v>
      </c>
      <c r="I76" s="3">
        <v>0</v>
      </c>
      <c r="J76" s="3">
        <v>0</v>
      </c>
      <c r="K76" s="3">
        <v>8420</v>
      </c>
      <c r="L76" s="3">
        <v>191670</v>
      </c>
    </row>
    <row r="77" spans="1:12" ht="24.95" customHeight="1" x14ac:dyDescent="0.25">
      <c r="A77" s="35" t="s">
        <v>97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7"/>
    </row>
    <row r="78" spans="1:12" ht="24.95" customHeight="1" x14ac:dyDescent="0.25">
      <c r="A78" s="35" t="s">
        <v>219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7"/>
    </row>
    <row r="79" spans="1:12" ht="24.95" customHeight="1" x14ac:dyDescent="0.25">
      <c r="A79" s="3">
        <v>1</v>
      </c>
      <c r="B79" s="55" t="s">
        <v>98</v>
      </c>
      <c r="C79" s="55" t="s">
        <v>99</v>
      </c>
      <c r="D79" s="55">
        <v>2010</v>
      </c>
      <c r="E79" s="3" t="s">
        <v>100</v>
      </c>
      <c r="F79" s="56" t="s">
        <v>36</v>
      </c>
      <c r="G79" s="7">
        <v>43756</v>
      </c>
      <c r="H79" s="3">
        <v>182463404.71000001</v>
      </c>
      <c r="I79" s="57">
        <v>12359080</v>
      </c>
      <c r="J79" s="17">
        <v>0</v>
      </c>
      <c r="K79" s="17">
        <v>14518</v>
      </c>
      <c r="L79" s="4">
        <v>221319</v>
      </c>
    </row>
    <row r="80" spans="1:12" ht="24.95" customHeight="1" x14ac:dyDescent="0.25">
      <c r="A80" s="3">
        <v>2</v>
      </c>
      <c r="B80" s="55" t="s">
        <v>101</v>
      </c>
      <c r="C80" s="55" t="s">
        <v>102</v>
      </c>
      <c r="D80" s="55">
        <v>2004</v>
      </c>
      <c r="E80" s="3" t="s">
        <v>100</v>
      </c>
      <c r="F80" s="56" t="s">
        <v>36</v>
      </c>
      <c r="G80" s="7">
        <v>38530</v>
      </c>
      <c r="H80" s="3">
        <v>304867438.02999997</v>
      </c>
      <c r="I80" s="2">
        <v>0</v>
      </c>
      <c r="J80" s="17">
        <v>0</v>
      </c>
      <c r="K80" s="17">
        <v>13845</v>
      </c>
      <c r="L80" s="4">
        <v>560512</v>
      </c>
    </row>
    <row r="81" spans="1:12" ht="24.95" customHeight="1" x14ac:dyDescent="0.25">
      <c r="A81" s="3">
        <v>3</v>
      </c>
      <c r="B81" s="55" t="s">
        <v>210</v>
      </c>
      <c r="C81" s="55" t="s">
        <v>103</v>
      </c>
      <c r="D81" s="55">
        <v>2021</v>
      </c>
      <c r="E81" s="3" t="s">
        <v>100</v>
      </c>
      <c r="F81" s="56" t="s">
        <v>36</v>
      </c>
      <c r="G81" s="7">
        <v>44291</v>
      </c>
      <c r="H81" s="3">
        <v>138126000</v>
      </c>
      <c r="I81" s="2">
        <v>0</v>
      </c>
      <c r="J81" s="17">
        <v>0</v>
      </c>
      <c r="K81" s="17">
        <v>7005</v>
      </c>
      <c r="L81" s="4">
        <v>99075</v>
      </c>
    </row>
    <row r="82" spans="1:12" ht="24.95" customHeight="1" x14ac:dyDescent="0.25">
      <c r="A82" s="3">
        <v>4</v>
      </c>
      <c r="B82" s="55" t="s">
        <v>210</v>
      </c>
      <c r="C82" s="55" t="s">
        <v>104</v>
      </c>
      <c r="D82" s="55">
        <v>2014</v>
      </c>
      <c r="E82" s="3" t="s">
        <v>100</v>
      </c>
      <c r="F82" s="56" t="s">
        <v>36</v>
      </c>
      <c r="G82" s="7">
        <v>42150</v>
      </c>
      <c r="H82" s="3">
        <v>157315820.53999999</v>
      </c>
      <c r="I82" s="2">
        <v>0</v>
      </c>
      <c r="J82" s="17">
        <v>0</v>
      </c>
      <c r="K82" s="17">
        <v>15862</v>
      </c>
      <c r="L82" s="4">
        <v>405528</v>
      </c>
    </row>
    <row r="83" spans="1:12" ht="24.95" customHeight="1" x14ac:dyDescent="0.25">
      <c r="A83" s="3">
        <v>5</v>
      </c>
      <c r="B83" s="55" t="s">
        <v>210</v>
      </c>
      <c r="C83" s="55" t="s">
        <v>105</v>
      </c>
      <c r="D83" s="55">
        <v>2011</v>
      </c>
      <c r="E83" s="3" t="s">
        <v>100</v>
      </c>
      <c r="F83" s="56" t="s">
        <v>36</v>
      </c>
      <c r="G83" s="7">
        <v>41050</v>
      </c>
      <c r="H83" s="3">
        <v>126426562.33</v>
      </c>
      <c r="I83" s="2">
        <v>0</v>
      </c>
      <c r="J83" s="17">
        <v>0</v>
      </c>
      <c r="K83" s="17">
        <v>19019</v>
      </c>
      <c r="L83" s="4">
        <v>534765</v>
      </c>
    </row>
    <row r="84" spans="1:12" ht="24.95" customHeight="1" x14ac:dyDescent="0.25">
      <c r="A84" s="3">
        <v>6</v>
      </c>
      <c r="B84" s="55" t="s">
        <v>211</v>
      </c>
      <c r="C84" s="55" t="s">
        <v>106</v>
      </c>
      <c r="D84" s="55">
        <v>2015</v>
      </c>
      <c r="E84" s="3" t="s">
        <v>100</v>
      </c>
      <c r="F84" s="56" t="s">
        <v>36</v>
      </c>
      <c r="G84" s="7">
        <v>42307</v>
      </c>
      <c r="H84" s="3">
        <v>113124917.84</v>
      </c>
      <c r="I84" s="2">
        <v>0</v>
      </c>
      <c r="J84" s="17">
        <v>0</v>
      </c>
      <c r="K84" s="17">
        <v>21409</v>
      </c>
      <c r="L84" s="4">
        <v>450586</v>
      </c>
    </row>
    <row r="85" spans="1:12" ht="24.95" customHeight="1" x14ac:dyDescent="0.25">
      <c r="A85" s="3">
        <v>7</v>
      </c>
      <c r="B85" s="55" t="s">
        <v>212</v>
      </c>
      <c r="C85" s="55" t="s">
        <v>107</v>
      </c>
      <c r="D85" s="55">
        <v>2019</v>
      </c>
      <c r="E85" s="3" t="s">
        <v>100</v>
      </c>
      <c r="F85" s="56" t="s">
        <v>36</v>
      </c>
      <c r="G85" s="7">
        <v>43461</v>
      </c>
      <c r="H85" s="3">
        <v>107376602.31</v>
      </c>
      <c r="I85" s="2">
        <v>0</v>
      </c>
      <c r="J85" s="17">
        <v>0</v>
      </c>
      <c r="K85" s="17">
        <v>24947</v>
      </c>
      <c r="L85" s="4">
        <v>258081</v>
      </c>
    </row>
    <row r="86" spans="1:12" ht="24.95" customHeight="1" x14ac:dyDescent="0.25">
      <c r="A86" s="3">
        <v>8</v>
      </c>
      <c r="B86" s="55" t="s">
        <v>213</v>
      </c>
      <c r="C86" s="55" t="s">
        <v>108</v>
      </c>
      <c r="D86" s="55">
        <v>2008</v>
      </c>
      <c r="E86" s="3" t="s">
        <v>19</v>
      </c>
      <c r="F86" s="56" t="s">
        <v>36</v>
      </c>
      <c r="G86" s="7">
        <v>39730</v>
      </c>
      <c r="H86" s="3">
        <v>75604811.129999995</v>
      </c>
      <c r="I86" s="2">
        <v>0</v>
      </c>
      <c r="J86" s="17">
        <v>0</v>
      </c>
      <c r="K86" s="17">
        <v>497</v>
      </c>
      <c r="L86" s="4">
        <v>661516</v>
      </c>
    </row>
    <row r="87" spans="1:12" ht="24.95" customHeight="1" x14ac:dyDescent="0.25">
      <c r="A87" s="3">
        <v>9</v>
      </c>
      <c r="B87" s="55" t="s">
        <v>213</v>
      </c>
      <c r="C87" s="55" t="s">
        <v>109</v>
      </c>
      <c r="D87" s="55">
        <v>2004</v>
      </c>
      <c r="E87" s="3" t="s">
        <v>100</v>
      </c>
      <c r="F87" s="56" t="s">
        <v>36</v>
      </c>
      <c r="G87" s="58">
        <v>38018</v>
      </c>
      <c r="H87" s="3">
        <v>57573140.93</v>
      </c>
      <c r="I87" s="2">
        <v>0</v>
      </c>
      <c r="J87" s="17">
        <v>0</v>
      </c>
      <c r="K87" s="17">
        <v>6050</v>
      </c>
      <c r="L87" s="4">
        <v>816857</v>
      </c>
    </row>
    <row r="88" spans="1:12" ht="24.95" customHeight="1" x14ac:dyDescent="0.25">
      <c r="A88" s="3">
        <v>10</v>
      </c>
      <c r="B88" s="55" t="s">
        <v>110</v>
      </c>
      <c r="C88" s="59" t="s">
        <v>111</v>
      </c>
      <c r="D88" s="55">
        <v>2020</v>
      </c>
      <c r="E88" s="3" t="s">
        <v>100</v>
      </c>
      <c r="F88" s="56" t="s">
        <v>36</v>
      </c>
      <c r="G88" s="7">
        <v>44011</v>
      </c>
      <c r="H88" s="3">
        <v>129959000</v>
      </c>
      <c r="I88" s="2">
        <v>0</v>
      </c>
      <c r="J88" s="17">
        <v>0</v>
      </c>
      <c r="K88" s="17">
        <v>16308</v>
      </c>
      <c r="L88" s="4">
        <v>194282</v>
      </c>
    </row>
    <row r="89" spans="1:12" ht="24.95" customHeight="1" x14ac:dyDescent="0.25">
      <c r="A89" s="3">
        <v>11</v>
      </c>
      <c r="B89" s="55" t="s">
        <v>112</v>
      </c>
      <c r="C89" s="55" t="s">
        <v>113</v>
      </c>
      <c r="D89" s="55">
        <v>2020</v>
      </c>
      <c r="E89" s="3" t="s">
        <v>100</v>
      </c>
      <c r="F89" s="55" t="s">
        <v>114</v>
      </c>
      <c r="G89" s="7">
        <v>44146</v>
      </c>
      <c r="H89" s="3">
        <v>340000000</v>
      </c>
      <c r="I89" s="2">
        <v>0</v>
      </c>
      <c r="J89" s="17">
        <v>0</v>
      </c>
      <c r="K89" s="17">
        <v>16798</v>
      </c>
      <c r="L89" s="4">
        <v>147402</v>
      </c>
    </row>
    <row r="90" spans="1:12" ht="24.95" customHeight="1" x14ac:dyDescent="0.25">
      <c r="A90" s="46" t="s">
        <v>115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</row>
    <row r="91" spans="1:12" ht="24.95" customHeight="1" x14ac:dyDescent="0.25">
      <c r="A91" s="3">
        <v>6</v>
      </c>
      <c r="B91" s="5" t="s">
        <v>116</v>
      </c>
      <c r="C91" s="5" t="s">
        <v>117</v>
      </c>
      <c r="D91" s="5">
        <v>2019</v>
      </c>
      <c r="E91" s="5" t="s">
        <v>13</v>
      </c>
      <c r="F91" s="5" t="s">
        <v>118</v>
      </c>
      <c r="G91" s="7">
        <v>43459</v>
      </c>
      <c r="H91" s="60">
        <v>147047005.77000001</v>
      </c>
      <c r="I91" s="12">
        <v>484678.57</v>
      </c>
      <c r="J91" s="17">
        <v>0</v>
      </c>
      <c r="K91" s="17">
        <v>14596</v>
      </c>
      <c r="L91" s="4">
        <v>216382</v>
      </c>
    </row>
    <row r="92" spans="1:12" ht="24.95" customHeight="1" x14ac:dyDescent="0.25">
      <c r="A92" s="3">
        <v>7</v>
      </c>
      <c r="B92" s="5" t="s">
        <v>119</v>
      </c>
      <c r="C92" s="5" t="s">
        <v>120</v>
      </c>
      <c r="D92" s="5">
        <v>2020</v>
      </c>
      <c r="E92" s="5" t="s">
        <v>13</v>
      </c>
      <c r="F92" s="5" t="s">
        <v>118</v>
      </c>
      <c r="G92" s="7">
        <v>44149</v>
      </c>
      <c r="H92" s="60">
        <v>380000000</v>
      </c>
      <c r="I92" s="2">
        <v>12200000</v>
      </c>
      <c r="J92" s="17">
        <v>1763392.86</v>
      </c>
      <c r="K92" s="17">
        <v>29543</v>
      </c>
      <c r="L92" s="4">
        <v>182709</v>
      </c>
    </row>
    <row r="93" spans="1:12" ht="24.95" customHeight="1" x14ac:dyDescent="0.25">
      <c r="A93" s="46" t="s">
        <v>121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</row>
    <row r="94" spans="1:12" ht="24.95" customHeight="1" x14ac:dyDescent="0.25">
      <c r="A94" s="3">
        <v>1</v>
      </c>
      <c r="B94" s="55" t="s">
        <v>112</v>
      </c>
      <c r="C94" s="61" t="s">
        <v>122</v>
      </c>
      <c r="D94" s="61">
        <v>2022</v>
      </c>
      <c r="E94" s="62" t="s">
        <v>100</v>
      </c>
      <c r="F94" s="55" t="s">
        <v>114</v>
      </c>
      <c r="G94" s="7">
        <v>44620</v>
      </c>
      <c r="H94" s="63">
        <v>395000000</v>
      </c>
      <c r="I94" s="2">
        <v>0</v>
      </c>
      <c r="J94" s="2">
        <v>0</v>
      </c>
      <c r="K94" s="17">
        <v>8919</v>
      </c>
      <c r="L94" s="4">
        <v>85037</v>
      </c>
    </row>
    <row r="95" spans="1:12" ht="24.95" customHeight="1" x14ac:dyDescent="0.25">
      <c r="A95" s="3">
        <v>2</v>
      </c>
      <c r="B95" s="55" t="s">
        <v>112</v>
      </c>
      <c r="C95" s="61" t="s">
        <v>123</v>
      </c>
      <c r="D95" s="61">
        <v>2022</v>
      </c>
      <c r="E95" s="62" t="s">
        <v>100</v>
      </c>
      <c r="F95" s="55" t="s">
        <v>114</v>
      </c>
      <c r="G95" s="7">
        <v>44620</v>
      </c>
      <c r="H95" s="63">
        <v>350000000</v>
      </c>
      <c r="I95" s="2">
        <v>0</v>
      </c>
      <c r="J95" s="2">
        <v>0</v>
      </c>
      <c r="K95" s="17">
        <v>9352</v>
      </c>
      <c r="L95" s="4">
        <v>96564</v>
      </c>
    </row>
    <row r="96" spans="1:12" ht="24.95" customHeight="1" x14ac:dyDescent="0.25">
      <c r="A96" s="3">
        <v>6</v>
      </c>
      <c r="B96" s="62" t="s">
        <v>214</v>
      </c>
      <c r="C96" s="62" t="s">
        <v>124</v>
      </c>
      <c r="D96" s="62">
        <v>2019</v>
      </c>
      <c r="E96" s="62" t="s">
        <v>100</v>
      </c>
      <c r="F96" s="56" t="s">
        <v>36</v>
      </c>
      <c r="G96" s="58">
        <v>43474</v>
      </c>
      <c r="H96" s="63">
        <v>95748955.230000004</v>
      </c>
      <c r="I96" s="2">
        <v>0</v>
      </c>
      <c r="J96" s="2">
        <v>0</v>
      </c>
      <c r="K96" s="17">
        <v>6755</v>
      </c>
      <c r="L96" s="4">
        <v>186762</v>
      </c>
    </row>
    <row r="97" spans="1:12" ht="24.95" customHeight="1" x14ac:dyDescent="0.25">
      <c r="A97" s="38" t="s">
        <v>125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</row>
    <row r="98" spans="1:12" ht="24.95" customHeight="1" x14ac:dyDescent="0.25">
      <c r="A98" s="3">
        <v>1</v>
      </c>
      <c r="B98" s="5" t="s">
        <v>61</v>
      </c>
      <c r="C98" s="5" t="s">
        <v>126</v>
      </c>
      <c r="D98" s="5">
        <v>2018</v>
      </c>
      <c r="E98" s="3" t="s">
        <v>13</v>
      </c>
      <c r="F98" s="3" t="s">
        <v>36</v>
      </c>
      <c r="G98" s="7">
        <v>43277</v>
      </c>
      <c r="H98" s="3">
        <v>267785.05</v>
      </c>
      <c r="I98" s="2">
        <v>0</v>
      </c>
      <c r="J98" s="17">
        <v>0</v>
      </c>
      <c r="K98" s="64">
        <v>13091</v>
      </c>
      <c r="L98" s="65">
        <v>214398</v>
      </c>
    </row>
    <row r="99" spans="1:12" ht="24.95" customHeight="1" x14ac:dyDescent="0.25">
      <c r="A99" s="3">
        <v>2</v>
      </c>
      <c r="B99" s="5" t="s">
        <v>127</v>
      </c>
      <c r="C99" s="5" t="s">
        <v>128</v>
      </c>
      <c r="D99" s="5">
        <v>2008</v>
      </c>
      <c r="E99" s="3" t="s">
        <v>13</v>
      </c>
      <c r="F99" s="3" t="s">
        <v>36</v>
      </c>
      <c r="G99" s="7">
        <v>39638</v>
      </c>
      <c r="H99" s="3">
        <v>339116.163</v>
      </c>
      <c r="I99" s="2">
        <v>0</v>
      </c>
      <c r="J99" s="17">
        <v>0</v>
      </c>
      <c r="K99" s="64">
        <v>17402</v>
      </c>
      <c r="L99" s="65">
        <v>621700</v>
      </c>
    </row>
    <row r="100" spans="1:12" ht="24.95" customHeight="1" x14ac:dyDescent="0.25">
      <c r="A100" s="38" t="s">
        <v>129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12" ht="24.95" customHeight="1" x14ac:dyDescent="0.25">
      <c r="A101" s="3">
        <v>6</v>
      </c>
      <c r="B101" s="66" t="s">
        <v>11</v>
      </c>
      <c r="C101" s="62" t="s">
        <v>131</v>
      </c>
      <c r="D101" s="67">
        <v>2015</v>
      </c>
      <c r="E101" s="68" t="s">
        <v>130</v>
      </c>
      <c r="F101" s="27" t="s">
        <v>36</v>
      </c>
      <c r="G101" s="13">
        <v>43080</v>
      </c>
      <c r="H101" s="69">
        <v>153855617.19999999</v>
      </c>
      <c r="I101" s="50">
        <v>0</v>
      </c>
      <c r="J101" s="70" t="s">
        <v>132</v>
      </c>
      <c r="K101" s="50">
        <v>21351</v>
      </c>
      <c r="L101" s="50">
        <v>286611</v>
      </c>
    </row>
    <row r="102" spans="1:12" ht="24.95" customHeight="1" x14ac:dyDescent="0.25">
      <c r="A102" s="38" t="s">
        <v>133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12" ht="24.95" customHeight="1" x14ac:dyDescent="0.25">
      <c r="A103" s="3">
        <v>1</v>
      </c>
      <c r="B103" s="71" t="s">
        <v>215</v>
      </c>
      <c r="C103" s="71" t="s">
        <v>134</v>
      </c>
      <c r="D103" s="3">
        <v>2020</v>
      </c>
      <c r="E103" s="3" t="s">
        <v>13</v>
      </c>
      <c r="F103" s="3" t="s">
        <v>118</v>
      </c>
      <c r="G103" s="7">
        <v>44142</v>
      </c>
      <c r="H103" s="12">
        <v>348160000</v>
      </c>
      <c r="I103" s="2">
        <v>31440000</v>
      </c>
      <c r="J103" s="17">
        <v>0</v>
      </c>
      <c r="K103" s="17">
        <v>5884</v>
      </c>
      <c r="L103" s="4">
        <v>258243</v>
      </c>
    </row>
    <row r="104" spans="1:12" ht="24.95" customHeight="1" x14ac:dyDescent="0.25">
      <c r="A104" s="46" t="s">
        <v>135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</row>
    <row r="105" spans="1:12" ht="24.95" customHeight="1" x14ac:dyDescent="0.25">
      <c r="A105" s="3">
        <v>1</v>
      </c>
      <c r="B105" s="4" t="s">
        <v>216</v>
      </c>
      <c r="C105" s="72" t="s">
        <v>136</v>
      </c>
      <c r="D105" s="73">
        <v>2021</v>
      </c>
      <c r="E105" s="3" t="s">
        <v>13</v>
      </c>
      <c r="F105" s="3" t="s">
        <v>137</v>
      </c>
      <c r="G105" s="7">
        <v>44541</v>
      </c>
      <c r="H105" s="12">
        <v>351750000</v>
      </c>
      <c r="I105" s="2">
        <v>0</v>
      </c>
      <c r="J105" s="17">
        <v>0</v>
      </c>
      <c r="K105" s="49">
        <v>58456</v>
      </c>
      <c r="L105" s="49">
        <v>273442</v>
      </c>
    </row>
    <row r="106" spans="1:12" ht="24.95" customHeight="1" x14ac:dyDescent="0.25">
      <c r="A106" s="3">
        <v>5</v>
      </c>
      <c r="B106" s="3" t="s">
        <v>138</v>
      </c>
      <c r="C106" s="3" t="s">
        <v>139</v>
      </c>
      <c r="D106" s="3">
        <v>2017</v>
      </c>
      <c r="E106" s="3" t="s">
        <v>13</v>
      </c>
      <c r="F106" s="3" t="s">
        <v>137</v>
      </c>
      <c r="G106" s="7">
        <v>42892</v>
      </c>
      <c r="H106" s="60">
        <v>222310773.74000001</v>
      </c>
      <c r="I106" s="2">
        <v>0</v>
      </c>
      <c r="J106" s="17">
        <v>0</v>
      </c>
      <c r="K106" s="49">
        <v>12152</v>
      </c>
      <c r="L106" s="50">
        <v>240208</v>
      </c>
    </row>
    <row r="107" spans="1:12" ht="24.95" customHeight="1" x14ac:dyDescent="0.25">
      <c r="A107" s="46" t="s">
        <v>140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</row>
    <row r="108" spans="1:12" ht="24.95" customHeight="1" x14ac:dyDescent="0.25">
      <c r="A108" s="3">
        <v>2</v>
      </c>
      <c r="B108" s="74" t="s">
        <v>215</v>
      </c>
      <c r="C108" s="74" t="s">
        <v>141</v>
      </c>
      <c r="D108" s="3">
        <v>2022</v>
      </c>
      <c r="E108" s="3" t="s">
        <v>13</v>
      </c>
      <c r="F108" s="3" t="s">
        <v>118</v>
      </c>
      <c r="G108" s="7" t="s">
        <v>142</v>
      </c>
      <c r="H108" s="75">
        <v>420640000</v>
      </c>
      <c r="I108" s="2">
        <v>982142.9</v>
      </c>
      <c r="J108" s="17">
        <v>0</v>
      </c>
      <c r="K108" s="49">
        <v>29177</v>
      </c>
      <c r="L108" s="50">
        <v>113148</v>
      </c>
    </row>
    <row r="109" spans="1:12" ht="24.95" customHeight="1" x14ac:dyDescent="0.25">
      <c r="A109" s="46" t="s">
        <v>143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</row>
    <row r="110" spans="1:12" ht="24.95" customHeight="1" x14ac:dyDescent="0.25">
      <c r="A110" s="3">
        <v>1</v>
      </c>
      <c r="B110" s="55" t="s">
        <v>211</v>
      </c>
      <c r="C110" s="59" t="s">
        <v>144</v>
      </c>
      <c r="D110" s="55">
        <v>2015</v>
      </c>
      <c r="E110" s="3" t="s">
        <v>100</v>
      </c>
      <c r="F110" s="56" t="s">
        <v>36</v>
      </c>
      <c r="G110" s="7">
        <v>43293</v>
      </c>
      <c r="H110" s="3">
        <v>161852696.09</v>
      </c>
      <c r="I110" s="2">
        <v>0</v>
      </c>
      <c r="J110" s="17">
        <v>0</v>
      </c>
      <c r="K110" s="17">
        <v>14428</v>
      </c>
      <c r="L110" s="4">
        <v>339751</v>
      </c>
    </row>
    <row r="111" spans="1:12" ht="24.95" customHeight="1" x14ac:dyDescent="0.25">
      <c r="A111" s="3">
        <v>2</v>
      </c>
      <c r="B111" s="55" t="s">
        <v>145</v>
      </c>
      <c r="C111" s="55" t="s">
        <v>146</v>
      </c>
      <c r="D111" s="55">
        <v>2003</v>
      </c>
      <c r="E111" s="3" t="s">
        <v>100</v>
      </c>
      <c r="F111" s="56" t="s">
        <v>36</v>
      </c>
      <c r="G111" s="7">
        <v>38261</v>
      </c>
      <c r="H111" s="3">
        <v>58154972.670000002</v>
      </c>
      <c r="I111" s="2">
        <v>0</v>
      </c>
      <c r="J111" s="17">
        <v>0</v>
      </c>
      <c r="K111" s="17">
        <v>1733</v>
      </c>
      <c r="L111" s="4">
        <v>75457</v>
      </c>
    </row>
    <row r="112" spans="1:12" ht="24.95" customHeight="1" x14ac:dyDescent="0.25">
      <c r="A112" s="3">
        <v>3</v>
      </c>
      <c r="B112" s="55" t="s">
        <v>217</v>
      </c>
      <c r="C112" s="55" t="s">
        <v>147</v>
      </c>
      <c r="D112" s="55">
        <v>2021</v>
      </c>
      <c r="E112" s="3" t="s">
        <v>100</v>
      </c>
      <c r="F112" s="56" t="s">
        <v>118</v>
      </c>
      <c r="G112" s="7">
        <v>44512</v>
      </c>
      <c r="H112" s="3">
        <v>373390000</v>
      </c>
      <c r="I112" s="2">
        <v>0</v>
      </c>
      <c r="J112" s="17">
        <v>0</v>
      </c>
      <c r="K112" s="17">
        <v>33086</v>
      </c>
      <c r="L112" s="4">
        <v>105057</v>
      </c>
    </row>
    <row r="113" spans="1:12" ht="24.95" customHeight="1" x14ac:dyDescent="0.25">
      <c r="A113" s="76" t="s">
        <v>148</v>
      </c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</row>
    <row r="114" spans="1:12" ht="24.95" customHeight="1" x14ac:dyDescent="0.25">
      <c r="A114" s="55">
        <v>1</v>
      </c>
      <c r="B114" s="55" t="s">
        <v>218</v>
      </c>
      <c r="C114" s="56" t="s">
        <v>149</v>
      </c>
      <c r="D114" s="55">
        <v>2021</v>
      </c>
      <c r="E114" s="55" t="s">
        <v>13</v>
      </c>
      <c r="F114" s="55" t="s">
        <v>118</v>
      </c>
      <c r="G114" s="78">
        <v>2021</v>
      </c>
      <c r="H114" s="79">
        <v>351750000</v>
      </c>
      <c r="I114" s="59">
        <v>0</v>
      </c>
      <c r="J114" s="80">
        <v>0</v>
      </c>
      <c r="K114" s="81">
        <v>11127</v>
      </c>
      <c r="L114" s="82">
        <v>74029</v>
      </c>
    </row>
    <row r="115" spans="1:12" ht="24.95" customHeight="1" x14ac:dyDescent="0.25">
      <c r="A115" s="46" t="s">
        <v>150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</row>
    <row r="116" spans="1:12" ht="24.95" customHeight="1" x14ac:dyDescent="0.25">
      <c r="A116" s="3">
        <v>1</v>
      </c>
      <c r="B116" s="3" t="s">
        <v>218</v>
      </c>
      <c r="C116" s="4" t="s">
        <v>151</v>
      </c>
      <c r="D116" s="3">
        <v>2021</v>
      </c>
      <c r="E116" s="3" t="s">
        <v>13</v>
      </c>
      <c r="F116" s="3" t="s">
        <v>118</v>
      </c>
      <c r="G116" s="7">
        <v>44539</v>
      </c>
      <c r="H116" s="3">
        <v>350000000</v>
      </c>
      <c r="I116" s="2">
        <v>0</v>
      </c>
      <c r="J116" s="17">
        <v>0</v>
      </c>
      <c r="K116" s="49">
        <v>16344</v>
      </c>
      <c r="L116" s="50">
        <v>97203</v>
      </c>
    </row>
    <row r="118" spans="1:12" ht="36.75" customHeight="1" x14ac:dyDescent="0.25"/>
    <row r="119" spans="1:12" ht="18.75" x14ac:dyDescent="0.3">
      <c r="B119" s="44" t="s">
        <v>200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</row>
  </sheetData>
  <mergeCells count="35">
    <mergeCell ref="B119:L119"/>
    <mergeCell ref="A13:L13"/>
    <mergeCell ref="A20:L20"/>
    <mergeCell ref="A23:L23"/>
    <mergeCell ref="A46:L46"/>
    <mergeCell ref="A51:L51"/>
    <mergeCell ref="A77:L77"/>
    <mergeCell ref="A56:L56"/>
    <mergeCell ref="A75:L75"/>
    <mergeCell ref="A115:L115"/>
    <mergeCell ref="A113:L113"/>
    <mergeCell ref="K4:L4"/>
    <mergeCell ref="A3:L3"/>
    <mergeCell ref="A1:P1"/>
    <mergeCell ref="A4:A5"/>
    <mergeCell ref="B4:B5"/>
    <mergeCell ref="C4:C5"/>
    <mergeCell ref="D4:D5"/>
    <mergeCell ref="G4:G5"/>
    <mergeCell ref="H4:H5"/>
    <mergeCell ref="I4:I5"/>
    <mergeCell ref="J4:J5"/>
    <mergeCell ref="F4:F5"/>
    <mergeCell ref="E4:E5"/>
    <mergeCell ref="J2:L2"/>
    <mergeCell ref="A100:L100"/>
    <mergeCell ref="A102:L102"/>
    <mergeCell ref="A104:L104"/>
    <mergeCell ref="A107:L107"/>
    <mergeCell ref="A109:L109"/>
    <mergeCell ref="A6:L6"/>
    <mergeCell ref="A78:L78"/>
    <mergeCell ref="A90:L90"/>
    <mergeCell ref="A93:L93"/>
    <mergeCell ref="A97:L97"/>
  </mergeCells>
  <pageMargins left="0.51181102362204722" right="0.11811023622047245" top="0.23622047244094491" bottom="0.27559055118110237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Бегатов Обид</dc:creator>
  <cp:lastModifiedBy>Бегатов Обид</cp:lastModifiedBy>
  <cp:lastPrinted>2024-07-02T09:02:38Z</cp:lastPrinted>
  <dcterms:created xsi:type="dcterms:W3CDTF">2024-03-29T06:23:42Z</dcterms:created>
  <dcterms:modified xsi:type="dcterms:W3CDTF">2024-07-02T09:03:39Z</dcterms:modified>
</cp:coreProperties>
</file>